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Y54" i="1"/>
  <c r="DQ53"/>
  <c r="DL53"/>
  <c r="DB53"/>
  <c r="CW53"/>
  <c r="CM53"/>
  <c r="CH53"/>
  <c r="CC53"/>
  <c r="BX53"/>
  <c r="BI53"/>
  <c r="BD53"/>
  <c r="AY53"/>
  <c r="AT53"/>
  <c r="DQ52"/>
  <c r="DL52"/>
  <c r="DB52"/>
  <c r="CW52"/>
  <c r="CM52"/>
  <c r="CH52"/>
  <c r="CC52"/>
  <c r="BX52"/>
  <c r="BI52"/>
  <c r="BD52"/>
  <c r="AY52"/>
  <c r="AT52"/>
  <c r="DL51"/>
  <c r="DP51" s="1"/>
  <c r="DQ51" s="1"/>
  <c r="CW51"/>
  <c r="DA51" s="1"/>
  <c r="DB51" s="1"/>
  <c r="CM51"/>
  <c r="CH51"/>
  <c r="CB51"/>
  <c r="CC51" s="1"/>
  <c r="BX51"/>
  <c r="BS51"/>
  <c r="BR51"/>
  <c r="BI51"/>
  <c r="BD51"/>
  <c r="AT51"/>
  <c r="AX51" s="1"/>
  <c r="AY51" s="1"/>
  <c r="AO51"/>
  <c r="AN51"/>
  <c r="DP50"/>
  <c r="DQ50" s="1"/>
  <c r="DL50"/>
  <c r="CW50"/>
  <c r="DA50" s="1"/>
  <c r="DB50" s="1"/>
  <c r="CM50"/>
  <c r="CH50"/>
  <c r="CB50"/>
  <c r="CC50" s="1"/>
  <c r="BX50"/>
  <c r="BS50"/>
  <c r="BR50"/>
  <c r="BI50"/>
  <c r="BD50"/>
  <c r="AT50"/>
  <c r="AX50" s="1"/>
  <c r="AY50" s="1"/>
  <c r="AO50"/>
  <c r="AN50"/>
  <c r="DP49"/>
  <c r="DQ49" s="1"/>
  <c r="DL49"/>
  <c r="CW49"/>
  <c r="DA49" s="1"/>
  <c r="CM49"/>
  <c r="CH49"/>
  <c r="CB49"/>
  <c r="CC49" s="1"/>
  <c r="BX49"/>
  <c r="BS49"/>
  <c r="BR49"/>
  <c r="BI49"/>
  <c r="BD49"/>
  <c r="AT49"/>
  <c r="AX49" s="1"/>
  <c r="AO49"/>
  <c r="AN49"/>
  <c r="DP48"/>
  <c r="DO48"/>
  <c r="DN48"/>
  <c r="DM48"/>
  <c r="DQ48" s="1"/>
  <c r="DK48"/>
  <c r="DJ48"/>
  <c r="DL48" s="1"/>
  <c r="DH48"/>
  <c r="DF48"/>
  <c r="DE48"/>
  <c r="CZ48"/>
  <c r="CY48"/>
  <c r="CX48"/>
  <c r="CV48"/>
  <c r="CU48"/>
  <c r="CS48"/>
  <c r="CW48" s="1"/>
  <c r="CI48"/>
  <c r="CM48" s="1"/>
  <c r="CG48"/>
  <c r="CF48"/>
  <c r="CE48"/>
  <c r="CD48"/>
  <c r="CH48" s="1"/>
  <c r="CA48"/>
  <c r="BZ48"/>
  <c r="BY48"/>
  <c r="BW48"/>
  <c r="BV48"/>
  <c r="BT48"/>
  <c r="BX48" s="1"/>
  <c r="BS48"/>
  <c r="BR48"/>
  <c r="BE48"/>
  <c r="BI48" s="1"/>
  <c r="BC48"/>
  <c r="BB48"/>
  <c r="BA48"/>
  <c r="AZ48"/>
  <c r="BD48" s="1"/>
  <c r="AW48"/>
  <c r="AV48"/>
  <c r="AU48"/>
  <c r="AS48"/>
  <c r="AR48"/>
  <c r="AP48"/>
  <c r="AT48" s="1"/>
  <c r="AO48"/>
  <c r="AN48"/>
  <c r="DQ47"/>
  <c r="DL47"/>
  <c r="DB47"/>
  <c r="CW47"/>
  <c r="CM47"/>
  <c r="CH47"/>
  <c r="CC47"/>
  <c r="BX47"/>
  <c r="BS47"/>
  <c r="BR47"/>
  <c r="BI47"/>
  <c r="BD47"/>
  <c r="AY47"/>
  <c r="AT47"/>
  <c r="AO47"/>
  <c r="AN47"/>
  <c r="DQ46"/>
  <c r="DL46"/>
  <c r="DB46"/>
  <c r="CW46"/>
  <c r="CM46"/>
  <c r="CH46"/>
  <c r="CC46"/>
  <c r="BX46"/>
  <c r="BS46"/>
  <c r="BR46"/>
  <c r="BI46"/>
  <c r="BD46"/>
  <c r="AY46"/>
  <c r="AT46"/>
  <c r="AO46"/>
  <c r="AN46"/>
  <c r="DP45"/>
  <c r="DO45"/>
  <c r="DN45"/>
  <c r="DM45"/>
  <c r="DQ45" s="1"/>
  <c r="DI45"/>
  <c r="DH45"/>
  <c r="DL45" s="1"/>
  <c r="DF45"/>
  <c r="DE45"/>
  <c r="DA45"/>
  <c r="CZ45"/>
  <c r="CY45"/>
  <c r="CX45"/>
  <c r="DB45" s="1"/>
  <c r="CT45"/>
  <c r="CS45"/>
  <c r="CW45" s="1"/>
  <c r="CJ45"/>
  <c r="CI45"/>
  <c r="CM45" s="1"/>
  <c r="CG45"/>
  <c r="CF45"/>
  <c r="CE45"/>
  <c r="CD45"/>
  <c r="CH45" s="1"/>
  <c r="CB45"/>
  <c r="CA45"/>
  <c r="BZ45"/>
  <c r="BY45"/>
  <c r="CC45" s="1"/>
  <c r="BU45"/>
  <c r="BT45"/>
  <c r="BX45" s="1"/>
  <c r="BS45"/>
  <c r="BR45"/>
  <c r="BF45"/>
  <c r="BE45"/>
  <c r="BI45" s="1"/>
  <c r="BC45"/>
  <c r="BB45"/>
  <c r="BA45"/>
  <c r="AZ45"/>
  <c r="BD45" s="1"/>
  <c r="AX45"/>
  <c r="AW45"/>
  <c r="AV45"/>
  <c r="AU45"/>
  <c r="AY45" s="1"/>
  <c r="AQ45"/>
  <c r="AP45"/>
  <c r="AT45" s="1"/>
  <c r="AO45"/>
  <c r="AN45"/>
  <c r="DP44"/>
  <c r="DQ44" s="1"/>
  <c r="DL44"/>
  <c r="CW44"/>
  <c r="DA44" s="1"/>
  <c r="DB44" s="1"/>
  <c r="CM44"/>
  <c r="CH44"/>
  <c r="CB44"/>
  <c r="CC44" s="1"/>
  <c r="BX44"/>
  <c r="BS44"/>
  <c r="BR44"/>
  <c r="BI44"/>
  <c r="BD44"/>
  <c r="AT44"/>
  <c r="AX44" s="1"/>
  <c r="AY44" s="1"/>
  <c r="AO44"/>
  <c r="AN44"/>
  <c r="DH43"/>
  <c r="DL43" s="1"/>
  <c r="CS43"/>
  <c r="CW43" s="1"/>
  <c r="CM43"/>
  <c r="CH43"/>
  <c r="BT43"/>
  <c r="BX43" s="1"/>
  <c r="BS43"/>
  <c r="BR43"/>
  <c r="BI43"/>
  <c r="BD43"/>
  <c r="AP43"/>
  <c r="AT43" s="1"/>
  <c r="AO43"/>
  <c r="AN43"/>
  <c r="DH42"/>
  <c r="DL42" s="1"/>
  <c r="CS42"/>
  <c r="CW42" s="1"/>
  <c r="CM42"/>
  <c r="CH42"/>
  <c r="BT42"/>
  <c r="BX42" s="1"/>
  <c r="BS42"/>
  <c r="BR42"/>
  <c r="BI42"/>
  <c r="BD42"/>
  <c r="AP42"/>
  <c r="AT42" s="1"/>
  <c r="AO42"/>
  <c r="AN42"/>
  <c r="DP41"/>
  <c r="DQ41" s="1"/>
  <c r="DL41"/>
  <c r="CW41"/>
  <c r="DA41" s="1"/>
  <c r="DB41" s="1"/>
  <c r="CM41"/>
  <c r="CH41"/>
  <c r="CB41"/>
  <c r="CC41" s="1"/>
  <c r="BX41"/>
  <c r="BS41"/>
  <c r="BR41"/>
  <c r="BI41"/>
  <c r="BD41"/>
  <c r="AT41"/>
  <c r="AX41" s="1"/>
  <c r="AY41" s="1"/>
  <c r="AO41"/>
  <c r="AN41"/>
  <c r="DP40"/>
  <c r="DQ40" s="1"/>
  <c r="DL40"/>
  <c r="CW40"/>
  <c r="DA40" s="1"/>
  <c r="DB40" s="1"/>
  <c r="CM40"/>
  <c r="CH40"/>
  <c r="CB40"/>
  <c r="CC40" s="1"/>
  <c r="BX40"/>
  <c r="BS40"/>
  <c r="BR40"/>
  <c r="BI40"/>
  <c r="BD40"/>
  <c r="AT40"/>
  <c r="AX40" s="1"/>
  <c r="AY40" s="1"/>
  <c r="AO40"/>
  <c r="AN40"/>
  <c r="DP39"/>
  <c r="DQ39" s="1"/>
  <c r="DL39"/>
  <c r="CW39"/>
  <c r="DA39" s="1"/>
  <c r="DB39" s="1"/>
  <c r="CM39"/>
  <c r="CH39"/>
  <c r="CB39"/>
  <c r="CC39" s="1"/>
  <c r="BX39"/>
  <c r="BS39"/>
  <c r="BR39"/>
  <c r="BI39"/>
  <c r="BD39"/>
  <c r="AT39"/>
  <c r="AX39" s="1"/>
  <c r="AY39" s="1"/>
  <c r="AO39"/>
  <c r="AN39"/>
  <c r="DP38"/>
  <c r="DQ38" s="1"/>
  <c r="DL38"/>
  <c r="CW38"/>
  <c r="DA38" s="1"/>
  <c r="DB38" s="1"/>
  <c r="CM38"/>
  <c r="CH38"/>
  <c r="CB38"/>
  <c r="CC38" s="1"/>
  <c r="BX38"/>
  <c r="BS38"/>
  <c r="BR38"/>
  <c r="BI38"/>
  <c r="BD38"/>
  <c r="AT38"/>
  <c r="AX38" s="1"/>
  <c r="AY38" s="1"/>
  <c r="AO38"/>
  <c r="AN38"/>
  <c r="DP37"/>
  <c r="DQ37" s="1"/>
  <c r="DL37"/>
  <c r="CW37"/>
  <c r="DA37" s="1"/>
  <c r="DB37" s="1"/>
  <c r="CM37"/>
  <c r="CH37"/>
  <c r="CB37"/>
  <c r="CC37" s="1"/>
  <c r="BX37"/>
  <c r="BS37"/>
  <c r="BR37"/>
  <c r="BI37"/>
  <c r="BD37"/>
  <c r="AT37"/>
  <c r="AX37" s="1"/>
  <c r="AY37" s="1"/>
  <c r="AO37"/>
  <c r="AN37"/>
  <c r="DP36"/>
  <c r="DQ36" s="1"/>
  <c r="DL36"/>
  <c r="CW36"/>
  <c r="DA36" s="1"/>
  <c r="DB36" s="1"/>
  <c r="CM36"/>
  <c r="CH36"/>
  <c r="CB36"/>
  <c r="CC36" s="1"/>
  <c r="BX36"/>
  <c r="BS36"/>
  <c r="BR36"/>
  <c r="BI36"/>
  <c r="BD36"/>
  <c r="AT36"/>
  <c r="AX36" s="1"/>
  <c r="AY36" s="1"/>
  <c r="AO36"/>
  <c r="AN36"/>
  <c r="DP35"/>
  <c r="DQ35" s="1"/>
  <c r="DL35"/>
  <c r="CW35"/>
  <c r="DA35" s="1"/>
  <c r="CM35"/>
  <c r="CH35"/>
  <c r="CB35"/>
  <c r="CC35" s="1"/>
  <c r="BX35"/>
  <c r="BS35"/>
  <c r="BR35"/>
  <c r="BI35"/>
  <c r="BD35"/>
  <c r="AT35"/>
  <c r="AX35" s="1"/>
  <c r="AO35"/>
  <c r="AN35"/>
  <c r="DP34"/>
  <c r="DO34"/>
  <c r="DN34"/>
  <c r="DM34"/>
  <c r="DQ34" s="1"/>
  <c r="DK34"/>
  <c r="DJ34"/>
  <c r="DL34" s="1"/>
  <c r="DH34"/>
  <c r="DF34"/>
  <c r="DE34"/>
  <c r="DD34"/>
  <c r="DC34"/>
  <c r="CZ34"/>
  <c r="CY34"/>
  <c r="CX34"/>
  <c r="CV34"/>
  <c r="CU34"/>
  <c r="CS34"/>
  <c r="CW34" s="1"/>
  <c r="CQ34"/>
  <c r="CP34"/>
  <c r="CO34"/>
  <c r="CN34"/>
  <c r="CL34"/>
  <c r="CK34"/>
  <c r="CJ34"/>
  <c r="CI34"/>
  <c r="CM34" s="1"/>
  <c r="CG34"/>
  <c r="CF34"/>
  <c r="CE34"/>
  <c r="CD34"/>
  <c r="CH34" s="1"/>
  <c r="CB34"/>
  <c r="CA34"/>
  <c r="BZ34"/>
  <c r="BY34"/>
  <c r="CC34" s="1"/>
  <c r="BW34"/>
  <c r="BV34"/>
  <c r="BX34" s="1"/>
  <c r="BT34"/>
  <c r="BS34"/>
  <c r="BR34"/>
  <c r="BQ34"/>
  <c r="BP34"/>
  <c r="BO34"/>
  <c r="BN34"/>
  <c r="BM34"/>
  <c r="BL34"/>
  <c r="BK34"/>
  <c r="BJ34"/>
  <c r="BH34"/>
  <c r="BG34"/>
  <c r="BF34"/>
  <c r="BE34"/>
  <c r="BI34" s="1"/>
  <c r="BC34"/>
  <c r="BB34"/>
  <c r="BA34"/>
  <c r="AZ34"/>
  <c r="BD34" s="1"/>
  <c r="AW34"/>
  <c r="AV34"/>
  <c r="AU34"/>
  <c r="AS34"/>
  <c r="AR34"/>
  <c r="AP34"/>
  <c r="AT34" s="1"/>
  <c r="AO34"/>
  <c r="AN34"/>
  <c r="AM34"/>
  <c r="AL34"/>
  <c r="AK34"/>
  <c r="AJ34"/>
  <c r="AI34"/>
  <c r="AH34"/>
  <c r="AG34"/>
  <c r="AF34"/>
  <c r="DP33"/>
  <c r="DQ33" s="1"/>
  <c r="DL33"/>
  <c r="CW33"/>
  <c r="DA33" s="1"/>
  <c r="DB33" s="1"/>
  <c r="CM33"/>
  <c r="CH33"/>
  <c r="CB33"/>
  <c r="CC33" s="1"/>
  <c r="BX33"/>
  <c r="BS33"/>
  <c r="BR33"/>
  <c r="BI33"/>
  <c r="BD33"/>
  <c r="AT33"/>
  <c r="AX33" s="1"/>
  <c r="AY33" s="1"/>
  <c r="AO33"/>
  <c r="AN33"/>
  <c r="DP32"/>
  <c r="DQ32" s="1"/>
  <c r="DL32"/>
  <c r="CW32"/>
  <c r="DA32" s="1"/>
  <c r="DB32" s="1"/>
  <c r="CM32"/>
  <c r="CH32"/>
  <c r="CB32"/>
  <c r="CC32" s="1"/>
  <c r="BX32"/>
  <c r="BS32"/>
  <c r="BR32"/>
  <c r="BI32"/>
  <c r="BD32"/>
  <c r="AT32"/>
  <c r="AX32" s="1"/>
  <c r="AY32" s="1"/>
  <c r="AO32"/>
  <c r="AN32"/>
  <c r="DP31"/>
  <c r="DQ31" s="1"/>
  <c r="DL31"/>
  <c r="CW31"/>
  <c r="DA31" s="1"/>
  <c r="DB31" s="1"/>
  <c r="CM31"/>
  <c r="CH31"/>
  <c r="CB31"/>
  <c r="CC31" s="1"/>
  <c r="BX31"/>
  <c r="BS31"/>
  <c r="BR31"/>
  <c r="BI31"/>
  <c r="BD31"/>
  <c r="AT31"/>
  <c r="AX31" s="1"/>
  <c r="AY31" s="1"/>
  <c r="AO31"/>
  <c r="AN31"/>
  <c r="DP30"/>
  <c r="DQ30" s="1"/>
  <c r="DL30"/>
  <c r="CW30"/>
  <c r="DA30" s="1"/>
  <c r="CM30"/>
  <c r="CH30"/>
  <c r="CB30"/>
  <c r="CC30" s="1"/>
  <c r="BX30"/>
  <c r="BS30"/>
  <c r="BR30"/>
  <c r="BI30"/>
  <c r="BD30"/>
  <c r="AT30"/>
  <c r="AX30" s="1"/>
  <c r="AO30"/>
  <c r="AN30"/>
  <c r="DP29"/>
  <c r="DO29"/>
  <c r="DN29"/>
  <c r="DM29"/>
  <c r="DQ29" s="1"/>
  <c r="DL29"/>
  <c r="DH29"/>
  <c r="DF29"/>
  <c r="DE29"/>
  <c r="DC29"/>
  <c r="CZ29"/>
  <c r="CY29"/>
  <c r="CX29"/>
  <c r="CW29"/>
  <c r="CS29"/>
  <c r="CQ29"/>
  <c r="CP29"/>
  <c r="CO29"/>
  <c r="CN29"/>
  <c r="CL29"/>
  <c r="CK29"/>
  <c r="CJ29"/>
  <c r="CI29"/>
  <c r="CM29" s="1"/>
  <c r="CG29"/>
  <c r="CF29"/>
  <c r="CE29"/>
  <c r="CD29"/>
  <c r="CH29" s="1"/>
  <c r="CB29"/>
  <c r="CA29"/>
  <c r="BZ29"/>
  <c r="BY29"/>
  <c r="CC29" s="1"/>
  <c r="BT29"/>
  <c r="BX29" s="1"/>
  <c r="BS29"/>
  <c r="BR29"/>
  <c r="BQ29"/>
  <c r="BP29"/>
  <c r="BO29"/>
  <c r="BN29"/>
  <c r="BK29"/>
  <c r="BJ29"/>
  <c r="BH29"/>
  <c r="BG29"/>
  <c r="BF29"/>
  <c r="BE29"/>
  <c r="BI29" s="1"/>
  <c r="BC29"/>
  <c r="BB29"/>
  <c r="BA29"/>
  <c r="AZ29"/>
  <c r="BD29" s="1"/>
  <c r="AW29"/>
  <c r="AV29"/>
  <c r="AU29"/>
  <c r="AT29"/>
  <c r="AP29"/>
  <c r="AO29"/>
  <c r="AN29"/>
  <c r="AM29"/>
  <c r="AL29"/>
  <c r="AK29"/>
  <c r="AJ29"/>
  <c r="AI29"/>
  <c r="AH29"/>
  <c r="AG29"/>
  <c r="AF29"/>
  <c r="DL28"/>
  <c r="DP28" s="1"/>
  <c r="DQ28" s="1"/>
  <c r="DA28"/>
  <c r="DB28" s="1"/>
  <c r="CW28"/>
  <c r="CM28"/>
  <c r="CH28"/>
  <c r="BX28"/>
  <c r="CB28" s="1"/>
  <c r="CC28" s="1"/>
  <c r="BS28"/>
  <c r="BR28"/>
  <c r="BI28"/>
  <c r="BD28"/>
  <c r="AX28"/>
  <c r="AY28" s="1"/>
  <c r="AT28"/>
  <c r="AO28"/>
  <c r="AN28"/>
  <c r="DQ27"/>
  <c r="DL27"/>
  <c r="DB27"/>
  <c r="CW27"/>
  <c r="CM27"/>
  <c r="CH27"/>
  <c r="CC27"/>
  <c r="BX27"/>
  <c r="BS27"/>
  <c r="BR27"/>
  <c r="BI27"/>
  <c r="BD27"/>
  <c r="AY27"/>
  <c r="AT27"/>
  <c r="AO27"/>
  <c r="AN27"/>
  <c r="DQ26"/>
  <c r="DL26"/>
  <c r="DB26"/>
  <c r="CW26"/>
  <c r="CM26"/>
  <c r="CH26"/>
  <c r="CC26"/>
  <c r="BX26"/>
  <c r="BS26"/>
  <c r="BR26"/>
  <c r="BI26"/>
  <c r="BD26"/>
  <c r="AY26"/>
  <c r="AT26"/>
  <c r="AO26"/>
  <c r="AN26"/>
  <c r="DL25"/>
  <c r="DP25" s="1"/>
  <c r="DA25"/>
  <c r="DB25" s="1"/>
  <c r="CW25"/>
  <c r="CM25"/>
  <c r="CH25"/>
  <c r="BX25"/>
  <c r="CB25" s="1"/>
  <c r="BS25"/>
  <c r="BR25"/>
  <c r="BI25"/>
  <c r="BD25"/>
  <c r="AX25"/>
  <c r="AY25" s="1"/>
  <c r="AT25"/>
  <c r="AO25"/>
  <c r="AN25"/>
  <c r="DQ24"/>
  <c r="DL24"/>
  <c r="DB24"/>
  <c r="CW24"/>
  <c r="CM24"/>
  <c r="CH24"/>
  <c r="CC24"/>
  <c r="BX24"/>
  <c r="BS24"/>
  <c r="BR24"/>
  <c r="BI24"/>
  <c r="BD24"/>
  <c r="AY24"/>
  <c r="AT24"/>
  <c r="AO24"/>
  <c r="AN24"/>
  <c r="DQ23"/>
  <c r="DL23"/>
  <c r="DB23"/>
  <c r="CW23"/>
  <c r="CM23"/>
  <c r="CH23"/>
  <c r="CC23"/>
  <c r="BX23"/>
  <c r="BI23"/>
  <c r="BD23"/>
  <c r="AY23"/>
  <c r="AT23"/>
  <c r="DO22"/>
  <c r="DN22"/>
  <c r="DM22"/>
  <c r="DK22"/>
  <c r="DJ22"/>
  <c r="DI22"/>
  <c r="DH22"/>
  <c r="DL22" s="1"/>
  <c r="DF22"/>
  <c r="DE22"/>
  <c r="DD22"/>
  <c r="DC22"/>
  <c r="DA22"/>
  <c r="CZ22"/>
  <c r="CY22"/>
  <c r="CX22"/>
  <c r="DB22" s="1"/>
  <c r="CV22"/>
  <c r="CU22"/>
  <c r="CT22"/>
  <c r="CS22"/>
  <c r="CW22" s="1"/>
  <c r="CQ22"/>
  <c r="CP22"/>
  <c r="CO22"/>
  <c r="CN22"/>
  <c r="CL22"/>
  <c r="CK22"/>
  <c r="CJ22"/>
  <c r="CI22"/>
  <c r="CM22" s="1"/>
  <c r="CG22"/>
  <c r="CF22"/>
  <c r="CE22"/>
  <c r="CD22"/>
  <c r="CH22" s="1"/>
  <c r="CA22"/>
  <c r="BZ22"/>
  <c r="BY22"/>
  <c r="BW22"/>
  <c r="BV22"/>
  <c r="BU22"/>
  <c r="BT22"/>
  <c r="BX22" s="1"/>
  <c r="BS22"/>
  <c r="BR22"/>
  <c r="BQ22"/>
  <c r="BP22"/>
  <c r="BO22"/>
  <c r="BN22"/>
  <c r="BM22"/>
  <c r="BL22"/>
  <c r="BK22"/>
  <c r="BJ22"/>
  <c r="BH22"/>
  <c r="BG22"/>
  <c r="BF22"/>
  <c r="BE22"/>
  <c r="BI22" s="1"/>
  <c r="BC22"/>
  <c r="BB22"/>
  <c r="BA22"/>
  <c r="AZ22"/>
  <c r="BD22" s="1"/>
  <c r="AX22"/>
  <c r="AW22"/>
  <c r="AV22"/>
  <c r="AU22"/>
  <c r="AY22" s="1"/>
  <c r="AS22"/>
  <c r="AR22"/>
  <c r="AQ22"/>
  <c r="AP22"/>
  <c r="AT22" s="1"/>
  <c r="AO22"/>
  <c r="AN22"/>
  <c r="AM22"/>
  <c r="AL22"/>
  <c r="AK22"/>
  <c r="AJ22"/>
  <c r="AI22"/>
  <c r="AH22"/>
  <c r="AG22"/>
  <c r="AF22"/>
  <c r="DO21"/>
  <c r="DN21"/>
  <c r="DM21"/>
  <c r="DK21"/>
  <c r="DJ21"/>
  <c r="DI21"/>
  <c r="DH21"/>
  <c r="DL21" s="1"/>
  <c r="DF21"/>
  <c r="DE21"/>
  <c r="DD21"/>
  <c r="DC21"/>
  <c r="CZ21"/>
  <c r="CY21"/>
  <c r="CX21"/>
  <c r="CV21"/>
  <c r="CU21"/>
  <c r="CT21"/>
  <c r="CS21"/>
  <c r="CW21" s="1"/>
  <c r="CQ21"/>
  <c r="CP21"/>
  <c r="CO21"/>
  <c r="CN21"/>
  <c r="CL21"/>
  <c r="CK21"/>
  <c r="CJ21"/>
  <c r="CI21"/>
  <c r="CM21" s="1"/>
  <c r="CG21"/>
  <c r="CF21"/>
  <c r="CE21"/>
  <c r="CD21"/>
  <c r="CH21" s="1"/>
  <c r="CA21"/>
  <c r="BZ21"/>
  <c r="BY21"/>
  <c r="BW21"/>
  <c r="BV21"/>
  <c r="BU21"/>
  <c r="BT21"/>
  <c r="BX21" s="1"/>
  <c r="BS21"/>
  <c r="BR21"/>
  <c r="BQ21"/>
  <c r="BP21"/>
  <c r="BO21"/>
  <c r="BN21"/>
  <c r="BM21"/>
  <c r="BL21"/>
  <c r="BK21"/>
  <c r="BJ21"/>
  <c r="BH21"/>
  <c r="BG21"/>
  <c r="BF21"/>
  <c r="BE21"/>
  <c r="BI21" s="1"/>
  <c r="BC21"/>
  <c r="BB21"/>
  <c r="BA21"/>
  <c r="AZ21"/>
  <c r="BD21" s="1"/>
  <c r="AW21"/>
  <c r="AV21"/>
  <c r="AU21"/>
  <c r="AS21"/>
  <c r="AR21"/>
  <c r="AQ21"/>
  <c r="AP21"/>
  <c r="AT21" s="1"/>
  <c r="AO21"/>
  <c r="AN21"/>
  <c r="AM21"/>
  <c r="AL21"/>
  <c r="AK21"/>
  <c r="AJ21"/>
  <c r="AI21"/>
  <c r="AH21"/>
  <c r="AG21"/>
  <c r="AF21"/>
  <c r="DO20"/>
  <c r="DN20"/>
  <c r="DM20"/>
  <c r="DK20"/>
  <c r="DJ20"/>
  <c r="DI20"/>
  <c r="DH20"/>
  <c r="DL20" s="1"/>
  <c r="DF20"/>
  <c r="DE20"/>
  <c r="DD20"/>
  <c r="DC20"/>
  <c r="CZ20"/>
  <c r="CY20"/>
  <c r="CX20"/>
  <c r="CV20"/>
  <c r="CU20"/>
  <c r="CT20"/>
  <c r="CS20"/>
  <c r="CW20" s="1"/>
  <c r="CQ20"/>
  <c r="CP20"/>
  <c r="CO20"/>
  <c r="CN20"/>
  <c r="CL20"/>
  <c r="CK20"/>
  <c r="CJ20"/>
  <c r="CI20"/>
  <c r="CM20" s="1"/>
  <c r="CG20"/>
  <c r="CF20"/>
  <c r="CE20"/>
  <c r="CD20"/>
  <c r="CH20" s="1"/>
  <c r="CA20"/>
  <c r="BZ20"/>
  <c r="BY20"/>
  <c r="BW20"/>
  <c r="BV20"/>
  <c r="BU20"/>
  <c r="BT20"/>
  <c r="BX20" s="1"/>
  <c r="BS20"/>
  <c r="BR20"/>
  <c r="BQ20"/>
  <c r="BP20"/>
  <c r="BO20"/>
  <c r="BN20"/>
  <c r="BM20"/>
  <c r="BL20"/>
  <c r="BK20"/>
  <c r="BJ20"/>
  <c r="BH20"/>
  <c r="BG20"/>
  <c r="BF20"/>
  <c r="BE20"/>
  <c r="BI20" s="1"/>
  <c r="BC20"/>
  <c r="BB20"/>
  <c r="BA20"/>
  <c r="AZ20"/>
  <c r="BD20" s="1"/>
  <c r="AW20"/>
  <c r="AV20"/>
  <c r="AU20"/>
  <c r="AS20"/>
  <c r="AR20"/>
  <c r="AQ20"/>
  <c r="AP20"/>
  <c r="AT20" s="1"/>
  <c r="AO20"/>
  <c r="AN20"/>
  <c r="AM20"/>
  <c r="AL20"/>
  <c r="AK20"/>
  <c r="AJ20"/>
  <c r="AI20"/>
  <c r="AH20"/>
  <c r="AG20"/>
  <c r="AF20"/>
  <c r="CB22" l="1"/>
  <c r="CB21" s="1"/>
  <c r="CC25"/>
  <c r="AY30"/>
  <c r="AX29"/>
  <c r="AX21" s="1"/>
  <c r="AX34"/>
  <c r="AY35"/>
  <c r="DA48"/>
  <c r="DB49"/>
  <c r="AY21"/>
  <c r="CC22"/>
  <c r="AY29"/>
  <c r="DP22"/>
  <c r="DP21" s="1"/>
  <c r="DQ25"/>
  <c r="DB30"/>
  <c r="DA29"/>
  <c r="DA21" s="1"/>
  <c r="DA34"/>
  <c r="DB34" s="1"/>
  <c r="DB35"/>
  <c r="AX48"/>
  <c r="AY49"/>
  <c r="CC21"/>
  <c r="DQ21"/>
  <c r="DQ22"/>
  <c r="AY34"/>
  <c r="AY48"/>
  <c r="DB48"/>
  <c r="AX42"/>
  <c r="AY42" s="1"/>
  <c r="CB42"/>
  <c r="CC42" s="1"/>
  <c r="DA42"/>
  <c r="DB42" s="1"/>
  <c r="DP42"/>
  <c r="DQ42" s="1"/>
  <c r="AX43"/>
  <c r="AY43" s="1"/>
  <c r="CB43"/>
  <c r="CC43" s="1"/>
  <c r="DA43"/>
  <c r="DB43" s="1"/>
  <c r="DP43"/>
  <c r="DQ43" s="1"/>
  <c r="CB48"/>
  <c r="CC48" s="1"/>
  <c r="DA20" l="1"/>
  <c r="DB20" s="1"/>
  <c r="DB29"/>
  <c r="CB20"/>
  <c r="CC20" s="1"/>
  <c r="DP20"/>
  <c r="DQ20" s="1"/>
  <c r="DB21"/>
  <c r="AX20"/>
  <c r="AY20" s="1"/>
</calcChain>
</file>

<file path=xl/sharedStrings.xml><?xml version="1.0" encoding="utf-8"?>
<sst xmlns="http://schemas.openxmlformats.org/spreadsheetml/2006/main" count="848" uniqueCount="181">
  <si>
    <t>Приложение № 2 к Порядку представления реестров расходных обязательств субъектов Российской Федерации, сводов реестров расходных обязательств муниципальных образований, входящих в состав субъекта Российской Федерации,</t>
  </si>
  <si>
    <t>СВОД  РЕЕСТРОВ  РАСХОДНЫХ  ОБЯЗАТЕЛЬСТВ   МУНИЦИПАЛЬНЫХ  ОБРАЗОВАНИЙ,
ВХОДЯЩИХ  В  СОСТАВ  СУБЪЕКТА  РОССИЙСКОЙ  ФЕДЕРАЦИИ</t>
  </si>
  <si>
    <t>утвержденному приказом Министерства финансов Российской Федерации</t>
  </si>
  <si>
    <t xml:space="preserve"> от 31 мая 2017 г. № 82н</t>
  </si>
  <si>
    <t>на 1 июня 2018г.</t>
  </si>
  <si>
    <t>Финансовый орган субъекта Российской Федерации</t>
  </si>
  <si>
    <t>Угранское сельское поселение</t>
  </si>
  <si>
    <t>Единица измерения: тыс руб (с точностью до первого десятичного знака)</t>
  </si>
  <si>
    <t>Код строки</t>
  </si>
  <si>
    <t xml:space="preserve">  Правовое основание финансового обеспечения полномочия, расходного обязательства субъекта Российской Федерации </t>
  </si>
  <si>
    <t>Группа полномочий</t>
  </si>
  <si>
    <t xml:space="preserve">Код расхода по БК </t>
  </si>
  <si>
    <t xml:space="preserve">Объем средств на исполнение расходного обязательства муниципального образования </t>
  </si>
  <si>
    <t>в т.ч. объем средств на исполнение расходного обязательства без учета расходов на осуществление капитальных вложений в объекты муниципальной собственности</t>
  </si>
  <si>
    <t xml:space="preserve">Оценка стоимости полномочий муниципальных образований </t>
  </si>
  <si>
    <t>в т.ч. оценка стоимости полномочий муниципальных образований  без учета расходов на осуществление капитальных вложений в объекты муниципальной собственности</t>
  </si>
  <si>
    <t>Методика расчета оценки</t>
  </si>
  <si>
    <t>Российской Федерации</t>
  </si>
  <si>
    <t xml:space="preserve">субъекта Российской Федерации </t>
  </si>
  <si>
    <t>Наименование полномочия, 
расходного обязательства</t>
  </si>
  <si>
    <t xml:space="preserve">Федеральные законы </t>
  </si>
  <si>
    <t xml:space="preserve">Указы Президента Российской Федерации </t>
  </si>
  <si>
    <t xml:space="preserve">Нормативные правовые акты Правительства Российской Федерации </t>
  </si>
  <si>
    <t xml:space="preserve">в том числе государственные программы Российской Федерации </t>
  </si>
  <si>
    <t>Акты федеральных органов исполнительной власти</t>
  </si>
  <si>
    <t>Договоры, соглашения</t>
  </si>
  <si>
    <t xml:space="preserve">Законы субъекта Российской Федерации </t>
  </si>
  <si>
    <t xml:space="preserve">Нормативные правовые акты субъекта Российской Федерации </t>
  </si>
  <si>
    <t>отчетный
2017г.</t>
  </si>
  <si>
    <t>текущий
2018г.</t>
  </si>
  <si>
    <t>очередной
2019г.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</si>
  <si>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</si>
  <si>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</si>
  <si>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</si>
  <si>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код НПА</t>
  </si>
  <si>
    <t>номер пункта, подпункта</t>
  </si>
  <si>
    <t>раздел</t>
  </si>
  <si>
    <t>подраздел</t>
  </si>
  <si>
    <t>Всего</t>
  </si>
  <si>
    <t xml:space="preserve">в т.ч. за счет целевых средств федерального бюджета </t>
  </si>
  <si>
    <t xml:space="preserve">в т.ч. за счет целевых средств регионального бюджета </t>
  </si>
  <si>
    <t>в т.ч. за счет прочих безвозмездных поступлений, включая средства Фондов</t>
  </si>
  <si>
    <t>в т.ч. за счет средств местных бюджетов</t>
  </si>
  <si>
    <t>исполнено</t>
  </si>
  <si>
    <t>в т.ч за счет целевых средств федерального бюджета</t>
  </si>
  <si>
    <t>в т.ч. за счет целевых средств федерального бюджета</t>
  </si>
  <si>
    <t>1</t>
  </si>
  <si>
    <t>2</t>
  </si>
  <si>
    <t>31=33+35+37+39</t>
  </si>
  <si>
    <t>32=34+36+38+40</t>
  </si>
  <si>
    <t>41=42+43+44+45</t>
  </si>
  <si>
    <t>46=47+48+49+50</t>
  </si>
  <si>
    <t>51=52+53+54+55</t>
  </si>
  <si>
    <t>56=57+58+59+60</t>
  </si>
  <si>
    <t>61=63+65+67+69</t>
  </si>
  <si>
    <t>62=64+66+68+70</t>
  </si>
  <si>
    <t>71=72+73+74+75</t>
  </si>
  <si>
    <t>76=77+78+79+80</t>
  </si>
  <si>
    <t>81=82+83+84+85</t>
  </si>
  <si>
    <t>86=87+88+89+90</t>
  </si>
  <si>
    <t>91=92+93+94+95</t>
  </si>
  <si>
    <t>96=97+98+99+100</t>
  </si>
  <si>
    <t>101=102+103+104+105</t>
  </si>
  <si>
    <t>106=107+108+109+110</t>
  </si>
  <si>
    <t>111=112+113+114+115</t>
  </si>
  <si>
    <t>116=117+118+119+120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</si>
  <si>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</si>
  <si>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</si>
  <si>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х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</si>
  <si>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</si>
  <si>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</si>
  <si>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 3 статьи  14 Федерального закона от 6 октября 2003 г.  № 131-ФЗ «Об общих принципах организации местного самоуправления в Российской Федерации», всего</t>
  </si>
  <si>
    <t>6502</t>
  </si>
  <si>
    <t>5.1.1.1. составление и рассмотрение проекта бюджета сельского поселения, утверждение и исполнение бюджета сельского поселения, осуществление контроля за его исполнением, составление и утверждение отчета об исполнении бюджета сельского поселения</t>
  </si>
  <si>
    <t>6503</t>
  </si>
  <si>
    <t xml:space="preserve">01
01
</t>
  </si>
  <si>
    <t xml:space="preserve">11
13
</t>
  </si>
  <si>
    <t xml:space="preserve">Федеральный закон №131-ФЗ от 24.09.2003 ""Об общих принципах организации местного самоуправления в Российской Федерации""
</t>
  </si>
  <si>
    <t xml:space="preserve">в целом
</t>
  </si>
  <si>
    <t xml:space="preserve">06.10.2003-не установлен
</t>
  </si>
  <si>
    <t>5.1.1.4. обеспечение первичных мер пожарной безопасности в границах населенных пунктов сельского поселения</t>
  </si>
  <si>
    <t>6506</t>
  </si>
  <si>
    <t>12</t>
  </si>
  <si>
    <t xml:space="preserve">01
</t>
  </si>
  <si>
    <t xml:space="preserve">13
</t>
  </si>
  <si>
    <t>5.1.1.5. создание условий для обеспечения жителей сельского поселения услугами связи, общественного питания, торговли и бытового обслуживания</t>
  </si>
  <si>
    <t>6507</t>
  </si>
  <si>
    <t>23</t>
  </si>
  <si>
    <t xml:space="preserve">05
</t>
  </si>
  <si>
    <t xml:space="preserve">02
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</si>
  <si>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</si>
  <si>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</si>
  <si>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>11</t>
  </si>
  <si>
    <t xml:space="preserve">11
</t>
  </si>
  <si>
    <t>5.1.1.10. утверждение правил благоустройства территории сельского поселения, осуществление контроля за их соблюдением</t>
  </si>
  <si>
    <t>6512</t>
  </si>
  <si>
    <t>21</t>
  </si>
  <si>
    <t xml:space="preserve">03
</t>
  </si>
  <si>
    <t>5.1.2. в случаях закрепления законом субъекта Российской Федерации за сельскими поселениями вопросов местного значения  из числа вопросов местного значения городского поселения, предусмотренных частью 1 статьи 14 Федерального закона от 6 октября 2003  г. № 131-ФЗ «Об общих принципах организации местного самоуправления в Российской Федерации», всего</t>
  </si>
  <si>
    <t>6600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</si>
  <si>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</si>
  <si>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6601</t>
  </si>
  <si>
    <t>19</t>
  </si>
  <si>
    <t xml:space="preserve">Постановление Правительства Российской Федерации №717 от 14.07.2012 "О государственной программе развития сельского хозяйства и регулирования рынков сельскохозяйственной продукции, сырья и продовольствия на 2013 - 2020 годы"
</t>
  </si>
  <si>
    <t xml:space="preserve">13.08.2012-не установлен
</t>
  </si>
  <si>
    <t xml:space="preserve">17
</t>
  </si>
  <si>
    <t>5.1.2.3.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</si>
  <si>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6603</t>
  </si>
  <si>
    <t>3</t>
  </si>
  <si>
    <t xml:space="preserve">04
</t>
  </si>
  <si>
    <t xml:space="preserve">09
</t>
  </si>
  <si>
    <t>5.1.2.4. обеспечение проживающих в сельском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</si>
  <si>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6604</t>
  </si>
  <si>
    <t>18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</si>
  <si>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поселения, по перечню, предусмотренному частью 1 статьи  17 Федерального закона от 6 октября 2003 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</si>
  <si>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</si>
  <si>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</si>
  <si>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</si>
  <si>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 xml:space="preserve">01
01
01
</t>
  </si>
  <si>
    <t xml:space="preserve">02
03
04
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</si>
  <si>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</si>
  <si>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</si>
  <si>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 xml:space="preserve">02
04
</t>
  </si>
  <si>
    <t>5.2.3. обслуживание муниципального долга без учета обслуживания долговых обязательств в части процентов, пеней и штрафных санкций по бюджетным кредитам, полученным из региональных и местных бюджетов</t>
  </si>
  <si>
    <t>6803</t>
  </si>
  <si>
    <t>13</t>
  </si>
  <si>
    <t>5.2.13.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</si>
  <si>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6813</t>
  </si>
  <si>
    <t xml:space="preserve">07
</t>
  </si>
  <si>
    <t>5.3.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прав на решение вопросов, не отнесенных к вопросам местного значения сельского поселения, всего</t>
  </si>
  <si>
    <t>6900</t>
  </si>
  <si>
    <t>5.3.3.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положений, устанавливающих указанное право, всего</t>
  </si>
  <si>
    <t>7100</t>
  </si>
  <si>
    <t>5.3.3.1. Предоставление доплаты за выслугу лет к трудовой пенсии муниципальным служащим за счет средств местного бюджета</t>
  </si>
  <si>
    <t>7101</t>
  </si>
  <si>
    <t xml:space="preserve">областной закон №121-з от 29.11.2007 "О пенсии за выслугу лет, выплачиваемой лицам, замещающим муниципальные должности , должности муниципальной службы (муниципальные должности муниципальной службы) в Смоленской области"
</t>
  </si>
  <si>
    <t xml:space="preserve">01.01.2008-не установлен
</t>
  </si>
  <si>
    <t>10</t>
  </si>
  <si>
    <t xml:space="preserve">10
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</si>
  <si>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</si>
  <si>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</si>
  <si>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</si>
  <si>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</si>
  <si>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</si>
  <si>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</si>
  <si>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5.6.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Федерации, всего</t>
  </si>
  <si>
    <t>7700</t>
  </si>
  <si>
    <t>5.6.2. по предоставлению иных межбюджетных трансфертов, всего</t>
  </si>
  <si>
    <t>7800</t>
  </si>
  <si>
    <t>5.6.2.1. в бюджет муниципального района в случае заключения соглашения с органами местного самоуправления муниципального района, в состав которого входит сельское поселение, о передаче им осуществления части своих полномочий по решению вопросов местного значения, всего</t>
  </si>
  <si>
    <t>7801</t>
  </si>
  <si>
    <t>5.6.2.1.2. осуществление контроля за исполнением бюджета поселения</t>
  </si>
  <si>
    <t>7803</t>
  </si>
  <si>
    <t xml:space="preserve">06
</t>
  </si>
  <si>
    <t>5.6.2.2. в иных случаях, не связанных с заключением соглашений, предусмотренных в подпункте 5.6.2.1, всего из них:</t>
  </si>
  <si>
    <t>7900</t>
  </si>
  <si>
    <t>5.6.2.2.1. прочие межбюджетные трансферты</t>
  </si>
  <si>
    <t>7901</t>
  </si>
  <si>
    <t>8. Итого расходных обязательств муниципальных образований, без учета внутренних оборотов</t>
  </si>
  <si>
    <t>10600</t>
  </si>
  <si>
    <t>9. Итого расходных обязательств муниципальных образований</t>
  </si>
  <si>
    <t>10700</t>
  </si>
  <si>
    <t xml:space="preserve">Руководитель                 ____________________  </t>
  </si>
  <si>
    <t>(должность руководителя</t>
  </si>
  <si>
    <t xml:space="preserve">                                                                 </t>
  </si>
  <si>
    <t>(подпись)</t>
  </si>
  <si>
    <t xml:space="preserve"> (расшифровка подписи)</t>
  </si>
  <si>
    <t xml:space="preserve">                финансового органа</t>
  </si>
  <si>
    <t xml:space="preserve">                   субъекта Российской Федерации)</t>
  </si>
  <si>
    <t xml:space="preserve">Исполнитель                  ________________________________ </t>
  </si>
  <si>
    <t>Тел.: 8(___)_______________________</t>
  </si>
  <si>
    <t xml:space="preserve">                           (должность)</t>
  </si>
  <si>
    <t xml:space="preserve">E-mail.: </t>
  </si>
  <si>
    <t>" ___ " ____________  20 ___ г.</t>
  </si>
  <si>
    <t xml:space="preserve">10й год пп 		
</t>
  </si>
  <si>
    <t xml:space="preserve">20й год пп </t>
  </si>
  <si>
    <t>утверж0денные бюджетные назначения</t>
  </si>
  <si>
    <t xml:space="preserve">нормативный
</t>
  </si>
  <si>
    <t>плановый период
2020-2021гг.</t>
  </si>
  <si>
    <t xml:space="preserve">1-й год пп </t>
  </si>
  <si>
    <t xml:space="preserve">2-й год пп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</si>
</sst>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sz val="11"/>
      <color rgb="FF000000"/>
      <name val="Times New Roman Cyr"/>
    </font>
    <font>
      <b/>
      <sz val="11"/>
      <color rgb="FF000000"/>
      <name val="Times New Roman Cyr"/>
    </font>
    <font>
      <sz val="10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sz val="9"/>
      <color rgb="FF000000"/>
      <name val="Times New Roman Cyr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3">
    <xf numFmtId="0" fontId="0" fillId="0" borderId="0"/>
    <xf numFmtId="0" fontId="1" fillId="0" borderId="0">
      <alignment vertical="top"/>
    </xf>
    <xf numFmtId="49" fontId="1" fillId="0" borderId="0"/>
    <xf numFmtId="0" fontId="1" fillId="0" borderId="0"/>
    <xf numFmtId="0" fontId="1" fillId="0" borderId="0">
      <alignment horizontal="left" vertical="top" wrapText="1"/>
    </xf>
    <xf numFmtId="0" fontId="2" fillId="0" borderId="0"/>
    <xf numFmtId="0" fontId="3" fillId="0" borderId="0">
      <alignment horizontal="right" vertical="top"/>
    </xf>
    <xf numFmtId="0" fontId="1" fillId="0" borderId="0">
      <alignment wrapText="1"/>
    </xf>
    <xf numFmtId="0" fontId="4" fillId="0" borderId="0">
      <alignment horizontal="center" wrapText="1"/>
    </xf>
    <xf numFmtId="0" fontId="5" fillId="0" borderId="0">
      <alignment wrapText="1"/>
    </xf>
    <xf numFmtId="0" fontId="5" fillId="0" borderId="0">
      <alignment horizontal="center" wrapText="1"/>
    </xf>
    <xf numFmtId="0" fontId="5" fillId="0" borderId="0">
      <alignment horizontal="left" wrapText="1"/>
    </xf>
    <xf numFmtId="0" fontId="5" fillId="0" borderId="0"/>
    <xf numFmtId="0" fontId="3" fillId="0" borderId="0">
      <alignment vertical="top"/>
    </xf>
    <xf numFmtId="0" fontId="5" fillId="0" borderId="0">
      <alignment horizontal="center" vertical="center"/>
    </xf>
    <xf numFmtId="0" fontId="5" fillId="0" borderId="0">
      <alignment vertical="top"/>
    </xf>
    <xf numFmtId="0" fontId="5" fillId="2" borderId="0"/>
    <xf numFmtId="0" fontId="5" fillId="0" borderId="0">
      <alignment horizontal="centerContinuous"/>
    </xf>
    <xf numFmtId="0" fontId="5" fillId="0" borderId="0">
      <alignment horizontal="left"/>
    </xf>
    <xf numFmtId="0" fontId="5" fillId="0" borderId="0">
      <alignment horizontal="center"/>
    </xf>
    <xf numFmtId="49" fontId="5" fillId="0" borderId="0"/>
    <xf numFmtId="49" fontId="5" fillId="2" borderId="0"/>
    <xf numFmtId="49" fontId="5" fillId="2" borderId="1">
      <alignment wrapText="1"/>
    </xf>
    <xf numFmtId="49" fontId="5" fillId="0" borderId="0">
      <alignment horizontal="center"/>
    </xf>
    <xf numFmtId="49" fontId="1" fillId="2" borderId="0"/>
    <xf numFmtId="0" fontId="5" fillId="0" borderId="2">
      <alignment vertical="top"/>
    </xf>
    <xf numFmtId="49" fontId="5" fillId="2" borderId="3">
      <alignment horizontal="center" vertical="center" wrapText="1"/>
    </xf>
    <xf numFmtId="49" fontId="5" fillId="0" borderId="3">
      <alignment horizontal="center" vertical="center" wrapText="1"/>
    </xf>
    <xf numFmtId="0" fontId="5" fillId="0" borderId="4">
      <alignment vertical="top"/>
    </xf>
    <xf numFmtId="0" fontId="5" fillId="0" borderId="4">
      <alignment horizontal="center" vertical="top" wrapText="1"/>
    </xf>
    <xf numFmtId="49" fontId="5" fillId="0" borderId="3">
      <alignment horizontal="center" vertical="center"/>
    </xf>
    <xf numFmtId="49" fontId="5" fillId="0" borderId="2">
      <alignment horizontal="center" vertical="center" wrapText="1"/>
    </xf>
    <xf numFmtId="0" fontId="5" fillId="0" borderId="4">
      <alignment vertical="top" wrapText="1"/>
    </xf>
    <xf numFmtId="49" fontId="5" fillId="2" borderId="3">
      <alignment horizontal="center" vertical="center"/>
    </xf>
    <xf numFmtId="0" fontId="5" fillId="0" borderId="3">
      <alignment horizontal="center" vertical="center"/>
    </xf>
    <xf numFmtId="0" fontId="5" fillId="0" borderId="3">
      <alignment horizontal="center" vertical="center" wrapText="1"/>
    </xf>
    <xf numFmtId="0" fontId="5" fillId="0" borderId="3">
      <alignment horizontal="left" vertical="top" wrapText="1"/>
    </xf>
    <xf numFmtId="0" fontId="5" fillId="0" borderId="3">
      <alignment horizontal="center" vertical="top"/>
    </xf>
    <xf numFmtId="164" fontId="5" fillId="0" borderId="3">
      <alignment vertical="top"/>
    </xf>
    <xf numFmtId="0" fontId="5" fillId="0" borderId="3">
      <alignment vertical="top"/>
    </xf>
    <xf numFmtId="0" fontId="5" fillId="0" borderId="3"/>
    <xf numFmtId="164" fontId="5" fillId="0" borderId="3">
      <alignment vertical="top" wrapText="1"/>
    </xf>
    <xf numFmtId="0" fontId="5" fillId="0" borderId="2">
      <alignment horizontal="left" vertical="top" wrapText="1"/>
    </xf>
    <xf numFmtId="49" fontId="5" fillId="2" borderId="2">
      <alignment horizontal="center" vertical="center" wrapText="1"/>
    </xf>
    <xf numFmtId="0" fontId="5" fillId="0" borderId="2">
      <alignment vertical="top" wrapText="1"/>
    </xf>
    <xf numFmtId="49" fontId="5" fillId="0" borderId="2">
      <alignment horizontal="center" vertical="top" wrapText="1"/>
    </xf>
    <xf numFmtId="164" fontId="5" fillId="0" borderId="4">
      <alignment vertical="top"/>
    </xf>
    <xf numFmtId="164" fontId="5" fillId="0" borderId="2">
      <alignment vertical="top"/>
    </xf>
    <xf numFmtId="0" fontId="5" fillId="0" borderId="2"/>
    <xf numFmtId="164" fontId="5" fillId="0" borderId="2">
      <alignment vertical="top" wrapText="1"/>
    </xf>
    <xf numFmtId="0" fontId="5" fillId="0" borderId="4">
      <alignment horizontal="left" vertical="top" wrapText="1"/>
    </xf>
    <xf numFmtId="49" fontId="5" fillId="2" borderId="4">
      <alignment horizontal="center" vertical="center"/>
    </xf>
    <xf numFmtId="49" fontId="5" fillId="0" borderId="4">
      <alignment horizontal="center" vertical="top" wrapText="1"/>
    </xf>
    <xf numFmtId="49" fontId="5" fillId="0" borderId="4">
      <alignment horizontal="center" vertical="top"/>
    </xf>
    <xf numFmtId="0" fontId="5" fillId="0" borderId="4"/>
    <xf numFmtId="164" fontId="5" fillId="0" borderId="4">
      <alignment vertical="top" wrapText="1"/>
    </xf>
    <xf numFmtId="0" fontId="5" fillId="0" borderId="5">
      <alignment horizontal="left" wrapText="1"/>
    </xf>
    <xf numFmtId="49" fontId="5" fillId="2" borderId="5">
      <alignment horizontal="center"/>
    </xf>
    <xf numFmtId="0" fontId="5" fillId="0" borderId="5">
      <alignment horizontal="center"/>
    </xf>
    <xf numFmtId="49" fontId="5" fillId="0" borderId="5">
      <alignment horizontal="center"/>
    </xf>
    <xf numFmtId="0" fontId="5" fillId="0" borderId="5"/>
    <xf numFmtId="0" fontId="6" fillId="0" borderId="5"/>
    <xf numFmtId="0" fontId="5" fillId="0" borderId="1">
      <alignment horizontal="center"/>
    </xf>
    <xf numFmtId="49" fontId="5" fillId="2" borderId="1">
      <alignment horizontal="center"/>
    </xf>
    <xf numFmtId="0" fontId="6" fillId="0" borderId="0"/>
    <xf numFmtId="49" fontId="5" fillId="2" borderId="0">
      <alignment horizontal="center"/>
    </xf>
    <xf numFmtId="0" fontId="7" fillId="0" borderId="0">
      <alignment horizontal="left"/>
    </xf>
    <xf numFmtId="0" fontId="8" fillId="2" borderId="0"/>
    <xf numFmtId="0" fontId="3" fillId="2" borderId="0"/>
    <xf numFmtId="0" fontId="5" fillId="0" borderId="0">
      <alignment horizontal="center" vertical="top"/>
    </xf>
    <xf numFmtId="164" fontId="9" fillId="3" borderId="3">
      <alignment horizontal="right" vertical="top" shrinkToFit="1"/>
    </xf>
    <xf numFmtId="164" fontId="9" fillId="4" borderId="3">
      <alignment horizontal="right" vertical="top" shrinkToFit="1"/>
    </xf>
    <xf numFmtId="164" fontId="9" fillId="3" borderId="5">
      <alignment horizontal="right" vertical="top" shrinkToFit="1"/>
    </xf>
  </cellStyleXfs>
  <cellXfs count="105">
    <xf numFmtId="0" fontId="0" fillId="0" borderId="0" xfId="0"/>
    <xf numFmtId="0" fontId="1" fillId="0" borderId="0" xfId="1" applyNumberFormat="1" applyProtection="1">
      <alignment vertical="top"/>
    </xf>
    <xf numFmtId="49" fontId="1" fillId="0" borderId="0" xfId="2" applyProtection="1"/>
    <xf numFmtId="0" fontId="1" fillId="0" borderId="0" xfId="3" applyNumberFormat="1" applyProtection="1"/>
    <xf numFmtId="0" fontId="2" fillId="0" borderId="0" xfId="5" applyNumberFormat="1" applyProtection="1"/>
    <xf numFmtId="0" fontId="0" fillId="0" borderId="0" xfId="0" applyProtection="1">
      <protection locked="0"/>
    </xf>
    <xf numFmtId="0" fontId="5" fillId="0" borderId="0" xfId="12" applyNumberFormat="1" applyProtection="1"/>
    <xf numFmtId="0" fontId="5" fillId="0" borderId="0" xfId="15" applyNumberFormat="1" applyProtection="1">
      <alignment vertical="top"/>
    </xf>
    <xf numFmtId="0" fontId="5" fillId="2" borderId="0" xfId="16" applyNumberFormat="1" applyProtection="1"/>
    <xf numFmtId="0" fontId="5" fillId="0" borderId="0" xfId="17" applyNumberFormat="1" applyProtection="1">
      <alignment horizontal="centerContinuous"/>
    </xf>
    <xf numFmtId="0" fontId="5" fillId="0" borderId="0" xfId="18" applyNumberFormat="1" applyProtection="1">
      <alignment horizontal="left"/>
    </xf>
    <xf numFmtId="0" fontId="5" fillId="0" borderId="0" xfId="19" applyNumberFormat="1" applyProtection="1">
      <alignment horizontal="center"/>
    </xf>
    <xf numFmtId="49" fontId="5" fillId="0" borderId="0" xfId="20" applyProtection="1"/>
    <xf numFmtId="49" fontId="5" fillId="2" borderId="0" xfId="21" applyProtection="1"/>
    <xf numFmtId="49" fontId="5" fillId="0" borderId="0" xfId="23" applyProtection="1">
      <alignment horizontal="center"/>
    </xf>
    <xf numFmtId="49" fontId="1" fillId="2" borderId="0" xfId="24" applyProtection="1"/>
    <xf numFmtId="0" fontId="5" fillId="0" borderId="2" xfId="25" applyNumberFormat="1" applyProtection="1">
      <alignment vertical="top"/>
    </xf>
    <xf numFmtId="0" fontId="5" fillId="0" borderId="4" xfId="28" applyNumberFormat="1" applyProtection="1">
      <alignment vertical="top"/>
    </xf>
    <xf numFmtId="0" fontId="5" fillId="0" borderId="4" xfId="29" applyNumberFormat="1" applyProtection="1">
      <alignment horizontal="center" vertical="top" wrapText="1"/>
    </xf>
    <xf numFmtId="0" fontId="5" fillId="0" borderId="4" xfId="32" applyNumberFormat="1" applyProtection="1">
      <alignment vertical="top" wrapText="1"/>
    </xf>
    <xf numFmtId="49" fontId="5" fillId="2" borderId="3" xfId="33" applyProtection="1">
      <alignment horizontal="center" vertical="center"/>
    </xf>
    <xf numFmtId="0" fontId="5" fillId="0" borderId="3" xfId="34" applyNumberFormat="1" applyProtection="1">
      <alignment horizontal="center" vertical="center"/>
    </xf>
    <xf numFmtId="0" fontId="5" fillId="0" borderId="3" xfId="36" applyNumberFormat="1" applyProtection="1">
      <alignment horizontal="left" vertical="top" wrapText="1"/>
    </xf>
    <xf numFmtId="49" fontId="5" fillId="2" borderId="3" xfId="26" applyProtection="1">
      <alignment horizontal="center" vertical="center" wrapText="1"/>
    </xf>
    <xf numFmtId="0" fontId="5" fillId="0" borderId="3" xfId="37" applyNumberFormat="1" applyProtection="1">
      <alignment horizontal="center" vertical="top"/>
    </xf>
    <xf numFmtId="0" fontId="5" fillId="0" borderId="2" xfId="42" applyNumberFormat="1" applyProtection="1">
      <alignment horizontal="left" vertical="top" wrapText="1"/>
    </xf>
    <xf numFmtId="49" fontId="5" fillId="2" borderId="2" xfId="43" applyProtection="1">
      <alignment horizontal="center" vertical="center" wrapText="1"/>
    </xf>
    <xf numFmtId="0" fontId="5" fillId="0" borderId="2" xfId="44" applyNumberFormat="1" applyProtection="1">
      <alignment vertical="top" wrapText="1"/>
    </xf>
    <xf numFmtId="49" fontId="5" fillId="0" borderId="2" xfId="45" applyProtection="1">
      <alignment horizontal="center" vertical="top" wrapText="1"/>
    </xf>
    <xf numFmtId="0" fontId="5" fillId="0" borderId="4" xfId="50" applyNumberFormat="1" applyProtection="1">
      <alignment horizontal="left" vertical="top" wrapText="1"/>
    </xf>
    <xf numFmtId="49" fontId="5" fillId="2" borderId="4" xfId="51" applyProtection="1">
      <alignment horizontal="center" vertical="center"/>
    </xf>
    <xf numFmtId="49" fontId="5" fillId="0" borderId="4" xfId="52" applyProtection="1">
      <alignment horizontal="center" vertical="top" wrapText="1"/>
    </xf>
    <xf numFmtId="49" fontId="5" fillId="0" borderId="4" xfId="53" applyProtection="1">
      <alignment horizontal="center" vertical="top"/>
    </xf>
    <xf numFmtId="0" fontId="5" fillId="0" borderId="5" xfId="56" applyNumberFormat="1" applyProtection="1">
      <alignment horizontal="left" wrapText="1"/>
    </xf>
    <xf numFmtId="49" fontId="5" fillId="2" borderId="5" xfId="57" applyProtection="1">
      <alignment horizontal="center"/>
    </xf>
    <xf numFmtId="0" fontId="5" fillId="0" borderId="5" xfId="58" applyNumberFormat="1" applyProtection="1">
      <alignment horizontal="center"/>
    </xf>
    <xf numFmtId="49" fontId="5" fillId="0" borderId="5" xfId="59" applyProtection="1">
      <alignment horizontal="center"/>
    </xf>
    <xf numFmtId="0" fontId="5" fillId="0" borderId="5" xfId="60" applyNumberFormat="1" applyProtection="1"/>
    <xf numFmtId="0" fontId="5" fillId="0" borderId="1" xfId="62" applyNumberFormat="1" applyProtection="1">
      <alignment horizontal="center"/>
    </xf>
    <xf numFmtId="49" fontId="5" fillId="2" borderId="1" xfId="63" applyProtection="1">
      <alignment horizontal="center"/>
    </xf>
    <xf numFmtId="49" fontId="5" fillId="2" borderId="0" xfId="65" applyProtection="1">
      <alignment horizontal="center"/>
    </xf>
    <xf numFmtId="0" fontId="7" fillId="0" borderId="0" xfId="66" applyNumberFormat="1" applyProtection="1">
      <alignment horizontal="left"/>
    </xf>
    <xf numFmtId="0" fontId="8" fillId="2" borderId="0" xfId="67" applyNumberFormat="1" applyProtection="1"/>
    <xf numFmtId="0" fontId="3" fillId="2" borderId="0" xfId="68" applyNumberFormat="1" applyProtection="1"/>
    <xf numFmtId="0" fontId="5" fillId="0" borderId="0" xfId="69" applyNumberFormat="1" applyProtection="1">
      <alignment horizontal="center" vertical="top"/>
    </xf>
    <xf numFmtId="0" fontId="1" fillId="0" borderId="0" xfId="3" applyNumberFormat="1" applyFill="1" applyProtection="1"/>
    <xf numFmtId="0" fontId="1" fillId="0" borderId="0" xfId="1" applyNumberFormat="1" applyFill="1" applyProtection="1">
      <alignment vertical="top"/>
    </xf>
    <xf numFmtId="0" fontId="2" fillId="0" borderId="0" xfId="5" applyNumberFormat="1" applyFill="1" applyProtection="1"/>
    <xf numFmtId="0" fontId="3" fillId="0" borderId="0" xfId="6" applyNumberFormat="1" applyFill="1" applyProtection="1">
      <alignment horizontal="right" vertical="top"/>
    </xf>
    <xf numFmtId="0" fontId="1" fillId="0" borderId="0" xfId="7" applyNumberFormat="1" applyFill="1" applyProtection="1">
      <alignment wrapText="1"/>
    </xf>
    <xf numFmtId="0" fontId="5" fillId="0" borderId="0" xfId="9" applyNumberFormat="1" applyFill="1" applyProtection="1">
      <alignment wrapText="1"/>
    </xf>
    <xf numFmtId="0" fontId="5" fillId="0" borderId="0" xfId="10" applyNumberFormat="1" applyFill="1" applyProtection="1">
      <alignment horizontal="center" wrapText="1"/>
    </xf>
    <xf numFmtId="0" fontId="5" fillId="0" borderId="0" xfId="11" applyNumberFormat="1" applyFill="1" applyProtection="1">
      <alignment horizontal="left" wrapText="1"/>
    </xf>
    <xf numFmtId="0" fontId="5" fillId="0" borderId="0" xfId="12" applyNumberFormat="1" applyFill="1" applyProtection="1"/>
    <xf numFmtId="0" fontId="3" fillId="0" borderId="0" xfId="13" applyNumberFormat="1" applyFill="1" applyProtection="1">
      <alignment vertical="top"/>
    </xf>
    <xf numFmtId="0" fontId="5" fillId="0" borderId="0" xfId="14" applyNumberFormat="1" applyFill="1" applyProtection="1">
      <alignment horizontal="center" vertical="center"/>
    </xf>
    <xf numFmtId="0" fontId="5" fillId="0" borderId="0" xfId="15" applyNumberFormat="1" applyFill="1" applyProtection="1">
      <alignment vertical="top"/>
    </xf>
    <xf numFmtId="49" fontId="5" fillId="0" borderId="0" xfId="20" applyFill="1" applyProtection="1"/>
    <xf numFmtId="49" fontId="5" fillId="0" borderId="0" xfId="23" applyFill="1" applyProtection="1">
      <alignment horizontal="center"/>
    </xf>
    <xf numFmtId="49" fontId="1" fillId="0" borderId="0" xfId="2" applyFill="1" applyProtection="1"/>
    <xf numFmtId="0" fontId="5" fillId="0" borderId="3" xfId="35" applyNumberFormat="1" applyFill="1" applyProtection="1">
      <alignment horizontal="center" vertical="center" wrapText="1"/>
    </xf>
    <xf numFmtId="0" fontId="5" fillId="0" borderId="3" xfId="34" applyNumberFormat="1" applyFill="1" applyProtection="1">
      <alignment horizontal="center" vertical="center"/>
    </xf>
    <xf numFmtId="164" fontId="5" fillId="0" borderId="3" xfId="38" applyFill="1" applyProtection="1">
      <alignment vertical="top"/>
    </xf>
    <xf numFmtId="164" fontId="5" fillId="0" borderId="2" xfId="49" applyFill="1" applyProtection="1">
      <alignment vertical="top" wrapText="1"/>
    </xf>
    <xf numFmtId="164" fontId="5" fillId="0" borderId="2" xfId="47" applyFill="1" applyProtection="1">
      <alignment vertical="top"/>
    </xf>
    <xf numFmtId="164" fontId="9" fillId="0" borderId="3" xfId="70" applyFill="1" applyProtection="1">
      <alignment horizontal="right" vertical="top" shrinkToFit="1"/>
    </xf>
    <xf numFmtId="164" fontId="5" fillId="0" borderId="4" xfId="46" applyFill="1" applyProtection="1">
      <alignment vertical="top"/>
    </xf>
    <xf numFmtId="164" fontId="5" fillId="0" borderId="6" xfId="46" applyFill="1" applyBorder="1" applyProtection="1">
      <alignment vertical="top"/>
    </xf>
    <xf numFmtId="164" fontId="5" fillId="0" borderId="7" xfId="46" applyFill="1" applyBorder="1" applyProtection="1">
      <alignment vertical="top"/>
    </xf>
    <xf numFmtId="164" fontId="9" fillId="0" borderId="3" xfId="71" applyFill="1" applyProtection="1">
      <alignment horizontal="right" vertical="top" shrinkToFit="1"/>
    </xf>
    <xf numFmtId="164" fontId="5" fillId="0" borderId="8" xfId="47" applyFill="1" applyBorder="1" applyProtection="1">
      <alignment vertical="top"/>
    </xf>
    <xf numFmtId="164" fontId="5" fillId="0" borderId="9" xfId="38" applyFill="1" applyBorder="1" applyProtection="1">
      <alignment vertical="top"/>
    </xf>
    <xf numFmtId="164" fontId="9" fillId="0" borderId="5" xfId="72" applyFill="1" applyProtection="1">
      <alignment horizontal="right" vertical="top" shrinkToFit="1"/>
    </xf>
    <xf numFmtId="0" fontId="5" fillId="0" borderId="5" xfId="60" applyNumberFormat="1" applyFill="1" applyProtection="1"/>
    <xf numFmtId="0" fontId="6" fillId="0" borderId="5" xfId="61" applyNumberFormat="1" applyFill="1" applyProtection="1"/>
    <xf numFmtId="0" fontId="6" fillId="0" borderId="0" xfId="64" applyNumberFormat="1" applyFill="1" applyProtection="1"/>
    <xf numFmtId="0" fontId="0" fillId="0" borderId="0" xfId="0" applyFill="1" applyProtection="1">
      <protection locked="0"/>
    </xf>
    <xf numFmtId="0" fontId="5" fillId="0" borderId="0" xfId="18" applyNumberFormat="1" applyProtection="1">
      <alignment horizontal="left"/>
    </xf>
    <xf numFmtId="0" fontId="5" fillId="0" borderId="0" xfId="18" applyProtection="1">
      <alignment horizontal="left"/>
      <protection locked="0"/>
    </xf>
    <xf numFmtId="0" fontId="5" fillId="0" borderId="0" xfId="19" applyNumberFormat="1" applyProtection="1">
      <alignment horizontal="center"/>
    </xf>
    <xf numFmtId="0" fontId="5" fillId="0" borderId="0" xfId="19" applyProtection="1">
      <alignment horizontal="center"/>
      <protection locked="0"/>
    </xf>
    <xf numFmtId="0" fontId="5" fillId="0" borderId="5" xfId="58" applyNumberFormat="1" applyProtection="1">
      <alignment horizontal="center"/>
    </xf>
    <xf numFmtId="0" fontId="5" fillId="0" borderId="5" xfId="58" applyProtection="1">
      <alignment horizontal="center"/>
      <protection locked="0"/>
    </xf>
    <xf numFmtId="49" fontId="5" fillId="0" borderId="3" xfId="27" applyFill="1" applyProtection="1">
      <alignment horizontal="center" vertical="center" wrapText="1"/>
    </xf>
    <xf numFmtId="49" fontId="5" fillId="0" borderId="3" xfId="27" applyFill="1" applyProtection="1">
      <alignment horizontal="center" vertical="center" wrapText="1"/>
      <protection locked="0"/>
    </xf>
    <xf numFmtId="0" fontId="5" fillId="0" borderId="3" xfId="34" applyNumberFormat="1" applyProtection="1">
      <alignment horizontal="center" vertical="center"/>
    </xf>
    <xf numFmtId="0" fontId="5" fillId="0" borderId="3" xfId="34" applyProtection="1">
      <alignment horizontal="center" vertical="center"/>
      <protection locked="0"/>
    </xf>
    <xf numFmtId="49" fontId="5" fillId="0" borderId="0" xfId="23" applyProtection="1">
      <alignment horizontal="center"/>
    </xf>
    <xf numFmtId="49" fontId="5" fillId="0" borderId="0" xfId="23" applyProtection="1">
      <alignment horizontal="center"/>
      <protection locked="0"/>
    </xf>
    <xf numFmtId="49" fontId="5" fillId="0" borderId="3" xfId="30" applyFill="1" applyProtection="1">
      <alignment horizontal="center" vertical="center"/>
    </xf>
    <xf numFmtId="49" fontId="5" fillId="0" borderId="3" xfId="30" applyFill="1" applyProtection="1">
      <alignment horizontal="center" vertical="center"/>
      <protection locked="0"/>
    </xf>
    <xf numFmtId="49" fontId="5" fillId="0" borderId="3" xfId="27" applyProtection="1">
      <alignment horizontal="center" vertical="center" wrapText="1"/>
    </xf>
    <xf numFmtId="49" fontId="5" fillId="0" borderId="3" xfId="27" applyProtection="1">
      <alignment horizontal="center" vertical="center" wrapText="1"/>
      <protection locked="0"/>
    </xf>
    <xf numFmtId="49" fontId="5" fillId="2" borderId="3" xfId="26" applyProtection="1">
      <alignment horizontal="center" vertical="center" wrapText="1"/>
    </xf>
    <xf numFmtId="49" fontId="5" fillId="2" borderId="3" xfId="26" applyProtection="1">
      <alignment horizontal="center" vertical="center" wrapText="1"/>
      <protection locked="0"/>
    </xf>
    <xf numFmtId="49" fontId="5" fillId="0" borderId="2" xfId="31" applyFill="1" applyProtection="1">
      <alignment horizontal="center" vertical="center" wrapText="1"/>
    </xf>
    <xf numFmtId="49" fontId="5" fillId="0" borderId="2" xfId="31" applyFill="1" applyProtection="1">
      <alignment horizontal="center" vertical="center" wrapText="1"/>
      <protection locked="0"/>
    </xf>
    <xf numFmtId="49" fontId="5" fillId="0" borderId="3" xfId="30" applyProtection="1">
      <alignment horizontal="center" vertical="center"/>
    </xf>
    <xf numFmtId="49" fontId="5" fillId="0" borderId="3" xfId="30" applyProtection="1">
      <alignment horizontal="center" vertical="center"/>
      <protection locked="0"/>
    </xf>
    <xf numFmtId="0" fontId="1" fillId="0" borderId="0" xfId="4" applyNumberFormat="1" applyFill="1" applyProtection="1">
      <alignment horizontal="left" vertical="top" wrapText="1"/>
    </xf>
    <xf numFmtId="0" fontId="1" fillId="0" borderId="0" xfId="4" applyFill="1" applyProtection="1">
      <alignment horizontal="left" vertical="top" wrapText="1"/>
      <protection locked="0"/>
    </xf>
    <xf numFmtId="0" fontId="4" fillId="0" borderId="0" xfId="8" applyNumberFormat="1" applyProtection="1">
      <alignment horizontal="center" wrapText="1"/>
    </xf>
    <xf numFmtId="0" fontId="4" fillId="0" borderId="0" xfId="8" applyProtection="1">
      <alignment horizontal="center" wrapText="1"/>
      <protection locked="0"/>
    </xf>
    <xf numFmtId="49" fontId="5" fillId="2" borderId="1" xfId="22" applyProtection="1">
      <alignment wrapText="1"/>
    </xf>
    <xf numFmtId="49" fontId="5" fillId="2" borderId="1" xfId="22" applyProtection="1">
      <alignment wrapText="1"/>
      <protection locked="0"/>
    </xf>
  </cellXfs>
  <cellStyles count="73">
    <cellStyle name="st102" xfId="22"/>
    <cellStyle name="st105" xfId="52"/>
    <cellStyle name="st106" xfId="43"/>
    <cellStyle name="st108" xfId="45"/>
    <cellStyle name="st109" xfId="41"/>
    <cellStyle name="st110" xfId="55"/>
    <cellStyle name="st111" xfId="44"/>
    <cellStyle name="st112" xfId="49"/>
    <cellStyle name="st24" xfId="72"/>
    <cellStyle name="st26" xfId="70"/>
    <cellStyle name="st50" xfId="71"/>
    <cellStyle name="xl100" xfId="61"/>
    <cellStyle name="xl101" xfId="64"/>
    <cellStyle name="xl22" xfId="1"/>
    <cellStyle name="xl23" xfId="69"/>
    <cellStyle name="xl24" xfId="15"/>
    <cellStyle name="xl26" xfId="25"/>
    <cellStyle name="xl27" xfId="28"/>
    <cellStyle name="xl28" xfId="29"/>
    <cellStyle name="xl29" xfId="32"/>
    <cellStyle name="xl30" xfId="33"/>
    <cellStyle name="xl31" xfId="36"/>
    <cellStyle name="xl32" xfId="50"/>
    <cellStyle name="xl33" xfId="42"/>
    <cellStyle name="xl34" xfId="56"/>
    <cellStyle name="xl35" xfId="18"/>
    <cellStyle name="xl37" xfId="2"/>
    <cellStyle name="xl38" xfId="65"/>
    <cellStyle name="xl39" xfId="16"/>
    <cellStyle name="xl40" xfId="21"/>
    <cellStyle name="xl41" xfId="24"/>
    <cellStyle name="xl42" xfId="26"/>
    <cellStyle name="xl43" xfId="51"/>
    <cellStyle name="xl46" xfId="57"/>
    <cellStyle name="xl47" xfId="19"/>
    <cellStyle name="xl48" xfId="3"/>
    <cellStyle name="xl49" xfId="12"/>
    <cellStyle name="xl50" xfId="27"/>
    <cellStyle name="xl51" xfId="34"/>
    <cellStyle name="xl52" xfId="37"/>
    <cellStyle name="xl55" xfId="58"/>
    <cellStyle name="xl56" xfId="17"/>
    <cellStyle name="xl57" xfId="53"/>
    <cellStyle name="xl59" xfId="62"/>
    <cellStyle name="xl60" xfId="30"/>
    <cellStyle name="xl61" xfId="63"/>
    <cellStyle name="xl63" xfId="59"/>
    <cellStyle name="xl64" xfId="23"/>
    <cellStyle name="xl69" xfId="20"/>
    <cellStyle name="xl74" xfId="10"/>
    <cellStyle name="xl75" xfId="4"/>
    <cellStyle name="xl76" xfId="9"/>
    <cellStyle name="xl77" xfId="11"/>
    <cellStyle name="xl78" xfId="14"/>
    <cellStyle name="xl79" xfId="31"/>
    <cellStyle name="xl80" xfId="7"/>
    <cellStyle name="xl84" xfId="66"/>
    <cellStyle name="xl85" xfId="5"/>
    <cellStyle name="xl86" xfId="67"/>
    <cellStyle name="xl87" xfId="68"/>
    <cellStyle name="xl88" xfId="60"/>
    <cellStyle name="xl89" xfId="35"/>
    <cellStyle name="xl90" xfId="38"/>
    <cellStyle name="xl91" xfId="46"/>
    <cellStyle name="xl92" xfId="47"/>
    <cellStyle name="xl93" xfId="8"/>
    <cellStyle name="xl94" xfId="6"/>
    <cellStyle name="xl95" xfId="13"/>
    <cellStyle name="xl96" xfId="39"/>
    <cellStyle name="xl97" xfId="40"/>
    <cellStyle name="xl98" xfId="54"/>
    <cellStyle name="xl99" xfId="4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S65"/>
  <sheetViews>
    <sheetView tabSelected="1" zoomScale="58" zoomScaleNormal="58" workbookViewId="0">
      <selection activeCell="CI15" sqref="CI15:CI18"/>
    </sheetView>
  </sheetViews>
  <sheetFormatPr defaultRowHeight="15"/>
  <cols>
    <col min="1" max="1" width="48.140625" style="5" customWidth="1"/>
    <col min="2" max="2" width="8.5703125" style="5" customWidth="1"/>
    <col min="3" max="3" width="21.85546875" style="5" customWidth="1"/>
    <col min="4" max="4" width="14.140625" style="5" customWidth="1"/>
    <col min="5" max="5" width="13.42578125" style="5" customWidth="1"/>
    <col min="6" max="6" width="19.5703125" style="5" customWidth="1"/>
    <col min="7" max="9" width="13.42578125" style="5" customWidth="1"/>
    <col min="10" max="10" width="19.140625" style="5" customWidth="1"/>
    <col min="11" max="11" width="13.42578125" style="5" customWidth="1"/>
    <col min="12" max="12" width="13.7109375" style="5" customWidth="1"/>
    <col min="13" max="13" width="19.85546875" style="5" customWidth="1"/>
    <col min="14" max="16" width="13.7109375" style="5" customWidth="1"/>
    <col min="17" max="17" width="18.140625" style="5" customWidth="1"/>
    <col min="18" max="19" width="13.7109375" style="5" customWidth="1"/>
    <col min="20" max="20" width="20.5703125" style="5" customWidth="1"/>
    <col min="21" max="22" width="13.7109375" style="5" customWidth="1"/>
    <col min="23" max="23" width="19" style="5" customWidth="1"/>
    <col min="24" max="25" width="13.7109375" style="5" customWidth="1"/>
    <col min="26" max="26" width="18.42578125" style="5" customWidth="1"/>
    <col min="27" max="28" width="13.7109375" style="5" customWidth="1"/>
    <col min="29" max="29" width="11.85546875" style="5" customWidth="1"/>
    <col min="30" max="30" width="7.85546875" style="5" customWidth="1"/>
    <col min="31" max="31" width="9" style="5" customWidth="1"/>
    <col min="32" max="38" width="17.140625" style="76" customWidth="1"/>
    <col min="39" max="39" width="5.28515625" style="76" customWidth="1"/>
    <col min="40" max="40" width="13.42578125" style="76" customWidth="1"/>
    <col min="41" max="41" width="12.7109375" style="76" customWidth="1"/>
    <col min="42" max="42" width="17.140625" style="76" customWidth="1"/>
    <col min="43" max="43" width="10.28515625" style="76" customWidth="1"/>
    <col min="44" max="44" width="8.28515625" style="76" customWidth="1"/>
    <col min="45" max="45" width="8.7109375" style="76" customWidth="1"/>
    <col min="46" max="46" width="12.28515625" style="76" customWidth="1"/>
    <col min="47" max="47" width="17.140625" style="76" customWidth="1"/>
    <col min="48" max="50" width="11.5703125" style="76" customWidth="1"/>
    <col min="51" max="51" width="12.42578125" style="76" customWidth="1"/>
    <col min="52" max="52" width="17.140625" style="76" customWidth="1"/>
    <col min="53" max="55" width="13.7109375" style="76" customWidth="1"/>
    <col min="56" max="56" width="10" style="76" customWidth="1"/>
    <col min="57" max="57" width="17.140625" style="76" customWidth="1"/>
    <col min="58" max="60" width="13" style="76" customWidth="1"/>
    <col min="61" max="61" width="9.7109375" style="76" customWidth="1"/>
    <col min="62" max="104" width="17.140625" style="76" customWidth="1"/>
    <col min="105" max="105" width="19.42578125" style="76" customWidth="1"/>
    <col min="106" max="106" width="16" style="76" customWidth="1"/>
    <col min="107" max="107" width="21.28515625" style="76" customWidth="1"/>
    <col min="108" max="111" width="9.140625" style="76" customWidth="1"/>
    <col min="112" max="112" width="21.140625" style="76" customWidth="1"/>
    <col min="113" max="113" width="13.42578125" style="76" customWidth="1"/>
    <col min="114" max="114" width="12.5703125" style="76" customWidth="1"/>
    <col min="115" max="115" width="13.28515625" style="76" customWidth="1"/>
    <col min="116" max="116" width="13.7109375" style="76" customWidth="1"/>
    <col min="117" max="117" width="21.28515625" style="76" customWidth="1"/>
    <col min="118" max="118" width="12.42578125" style="76" customWidth="1"/>
    <col min="119" max="119" width="10.7109375" style="76" customWidth="1"/>
    <col min="120" max="120" width="13.85546875" style="76" customWidth="1"/>
    <col min="121" max="121" width="9.140625" style="76" customWidth="1"/>
    <col min="122" max="122" width="13.28515625" style="76" customWidth="1"/>
    <col min="123" max="123" width="9.140625" style="5" customWidth="1"/>
    <col min="124" max="16384" width="9.140625" style="5"/>
  </cols>
  <sheetData>
    <row r="1" spans="1:123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2"/>
      <c r="AE1" s="3"/>
      <c r="AF1" s="45"/>
      <c r="AG1" s="45"/>
      <c r="AH1" s="45"/>
      <c r="AI1" s="45"/>
      <c r="AJ1" s="45"/>
      <c r="AK1" s="45"/>
      <c r="AL1" s="45"/>
      <c r="AM1" s="45"/>
      <c r="AN1" s="45"/>
      <c r="AO1" s="99"/>
      <c r="AP1" s="100"/>
      <c r="AQ1" s="100"/>
      <c r="AR1" s="100"/>
      <c r="AS1" s="100"/>
      <c r="AT1" s="46"/>
      <c r="AU1" s="46"/>
      <c r="AV1" s="46"/>
      <c r="AW1" s="46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7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 t="s">
        <v>0</v>
      </c>
      <c r="DA1" s="49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"/>
    </row>
    <row r="2" spans="1:123" ht="15" customHeight="1">
      <c r="A2" s="101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0"/>
      <c r="AP2" s="100"/>
      <c r="AQ2" s="100"/>
      <c r="AR2" s="100"/>
      <c r="AS2" s="100"/>
      <c r="AT2" s="50"/>
      <c r="AU2" s="50"/>
      <c r="AV2" s="50"/>
      <c r="AW2" s="50"/>
      <c r="AX2" s="51"/>
      <c r="AY2" s="51"/>
      <c r="AZ2" s="51"/>
      <c r="BA2" s="51"/>
      <c r="BB2" s="52"/>
      <c r="BC2" s="51"/>
      <c r="BD2" s="51"/>
      <c r="BE2" s="51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4"/>
      <c r="CG2" s="54"/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  <c r="CW2" s="54"/>
      <c r="CX2" s="54"/>
      <c r="CY2" s="54"/>
      <c r="CZ2" s="48" t="s">
        <v>2</v>
      </c>
      <c r="DA2" s="53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"/>
    </row>
    <row r="3" spans="1:123" ht="12.75" customHeight="1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0"/>
      <c r="AP3" s="100"/>
      <c r="AQ3" s="100"/>
      <c r="AR3" s="100"/>
      <c r="AS3" s="100"/>
      <c r="AT3" s="50"/>
      <c r="AU3" s="50"/>
      <c r="AV3" s="50"/>
      <c r="AW3" s="50"/>
      <c r="AX3" s="55"/>
      <c r="AY3" s="55"/>
      <c r="AZ3" s="55"/>
      <c r="BA3" s="55"/>
      <c r="BB3" s="53"/>
      <c r="BC3" s="55"/>
      <c r="BD3" s="55"/>
      <c r="BE3" s="55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4"/>
      <c r="CG3" s="54"/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48" t="s">
        <v>3</v>
      </c>
      <c r="DA3" s="53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"/>
    </row>
    <row r="4" spans="1:123" ht="12.75" customHeight="1">
      <c r="A4" s="7"/>
      <c r="B4" s="8"/>
      <c r="C4" s="6"/>
      <c r="D4" s="9"/>
      <c r="E4" s="10"/>
      <c r="F4" s="10"/>
      <c r="G4" s="10"/>
      <c r="H4" s="10"/>
      <c r="I4" s="10"/>
      <c r="J4" s="6"/>
      <c r="K4" s="11"/>
      <c r="L4" s="4"/>
      <c r="M4" s="4"/>
      <c r="N4" s="11"/>
      <c r="O4" s="6"/>
      <c r="P4" s="6"/>
      <c r="Q4" s="6"/>
      <c r="R4" s="10"/>
      <c r="S4" s="79" t="s">
        <v>4</v>
      </c>
      <c r="T4" s="80"/>
      <c r="U4" s="10"/>
      <c r="V4" s="10"/>
      <c r="W4" s="6"/>
      <c r="X4" s="6"/>
      <c r="Y4" s="6"/>
      <c r="Z4" s="6"/>
      <c r="AA4" s="6"/>
      <c r="AB4" s="6"/>
      <c r="AC4" s="6"/>
      <c r="AD4" s="12"/>
      <c r="AE4" s="6"/>
      <c r="AF4" s="53"/>
      <c r="AG4" s="53"/>
      <c r="AH4" s="53"/>
      <c r="AI4" s="53"/>
      <c r="AJ4" s="53"/>
      <c r="AK4" s="53"/>
      <c r="AL4" s="53"/>
      <c r="AM4" s="53"/>
      <c r="AN4" s="53"/>
      <c r="AO4" s="100"/>
      <c r="AP4" s="100"/>
      <c r="AQ4" s="100"/>
      <c r="AR4" s="100"/>
      <c r="AS4" s="100"/>
      <c r="AT4" s="50"/>
      <c r="AU4" s="50"/>
      <c r="AV4" s="50"/>
      <c r="AW4" s="50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53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"/>
    </row>
    <row r="5" spans="1:123" ht="12.75" customHeight="1">
      <c r="A5" s="7"/>
      <c r="B5" s="13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13"/>
      <c r="AE5" s="6"/>
      <c r="AF5" s="53"/>
      <c r="AG5" s="53"/>
      <c r="AH5" s="53"/>
      <c r="AI5" s="53"/>
      <c r="AJ5" s="53"/>
      <c r="AK5" s="53"/>
      <c r="AL5" s="53"/>
      <c r="AM5" s="53"/>
      <c r="AN5" s="53"/>
      <c r="AO5" s="100"/>
      <c r="AP5" s="100"/>
      <c r="AQ5" s="100"/>
      <c r="AR5" s="100"/>
      <c r="AS5" s="100"/>
      <c r="AT5" s="56"/>
      <c r="AU5" s="56"/>
      <c r="AV5" s="56"/>
      <c r="AW5" s="56"/>
      <c r="AX5" s="53"/>
      <c r="AY5" s="53"/>
      <c r="AZ5" s="53"/>
      <c r="BA5" s="53"/>
      <c r="BB5" s="57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48"/>
      <c r="DA5" s="53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"/>
    </row>
    <row r="6" spans="1:123" ht="15.2" customHeight="1">
      <c r="A6" s="7" t="s">
        <v>5</v>
      </c>
      <c r="B6" s="103" t="s">
        <v>6</v>
      </c>
      <c r="C6" s="104"/>
      <c r="D6" s="104"/>
      <c r="E6" s="104"/>
      <c r="F6" s="104"/>
      <c r="G6" s="104"/>
      <c r="H6" s="104"/>
      <c r="I6" s="104"/>
      <c r="J6" s="104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13"/>
      <c r="AE6" s="6"/>
      <c r="AF6" s="53"/>
      <c r="AG6" s="53"/>
      <c r="AH6" s="53"/>
      <c r="AI6" s="53"/>
      <c r="AJ6" s="53"/>
      <c r="AK6" s="53"/>
      <c r="AL6" s="53"/>
      <c r="AM6" s="53"/>
      <c r="AN6" s="53"/>
      <c r="AO6" s="100"/>
      <c r="AP6" s="100"/>
      <c r="AQ6" s="100"/>
      <c r="AR6" s="100"/>
      <c r="AS6" s="100"/>
      <c r="AT6" s="50"/>
      <c r="AU6" s="50"/>
      <c r="AV6" s="50"/>
      <c r="AW6" s="50"/>
      <c r="AX6" s="53"/>
      <c r="AY6" s="53"/>
      <c r="AZ6" s="53"/>
      <c r="BA6" s="53"/>
      <c r="BB6" s="57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"/>
    </row>
    <row r="7" spans="1:123" ht="12.75" customHeight="1">
      <c r="A7" s="7" t="s">
        <v>7</v>
      </c>
      <c r="B7" s="13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13"/>
      <c r="AE7" s="6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8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"/>
    </row>
    <row r="8" spans="1:123" ht="12.75" customHeight="1">
      <c r="A8" s="1"/>
      <c r="B8" s="15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15"/>
      <c r="AE8" s="3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59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"/>
    </row>
    <row r="9" spans="1:123" ht="4.5" customHeight="1">
      <c r="A9" s="16"/>
      <c r="B9" s="93" t="s">
        <v>8</v>
      </c>
      <c r="C9" s="91" t="s">
        <v>9</v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1" t="s">
        <v>10</v>
      </c>
      <c r="AD9" s="93" t="s">
        <v>11</v>
      </c>
      <c r="AE9" s="94"/>
      <c r="AF9" s="83" t="s">
        <v>12</v>
      </c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3" t="s">
        <v>13</v>
      </c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3" t="s">
        <v>14</v>
      </c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3" t="s">
        <v>15</v>
      </c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3" t="s">
        <v>16</v>
      </c>
      <c r="DS9" s="4"/>
    </row>
    <row r="10" spans="1:123" ht="15" customHeight="1">
      <c r="A10" s="17"/>
      <c r="B10" s="94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4"/>
      <c r="AE10" s="9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84"/>
      <c r="BS10" s="84"/>
      <c r="BT10" s="84"/>
      <c r="BU10" s="84"/>
      <c r="BV10" s="84"/>
      <c r="BW10" s="84"/>
      <c r="BX10" s="84"/>
      <c r="BY10" s="84"/>
      <c r="BZ10" s="84"/>
      <c r="CA10" s="84"/>
      <c r="CB10" s="84"/>
      <c r="CC10" s="84"/>
      <c r="CD10" s="84"/>
      <c r="CE10" s="84"/>
      <c r="CF10" s="84"/>
      <c r="CG10" s="84"/>
      <c r="CH10" s="84"/>
      <c r="CI10" s="84"/>
      <c r="CJ10" s="84"/>
      <c r="CK10" s="84"/>
      <c r="CL10" s="84"/>
      <c r="CM10" s="84"/>
      <c r="CN10" s="84"/>
      <c r="CO10" s="84"/>
      <c r="CP10" s="84"/>
      <c r="CQ10" s="84"/>
      <c r="CR10" s="84"/>
      <c r="CS10" s="84"/>
      <c r="CT10" s="84"/>
      <c r="CU10" s="84"/>
      <c r="CV10" s="84"/>
      <c r="CW10" s="84"/>
      <c r="CX10" s="84"/>
      <c r="CY10" s="84"/>
      <c r="CZ10" s="84"/>
      <c r="DA10" s="84"/>
      <c r="DB10" s="84"/>
      <c r="DC10" s="84"/>
      <c r="DD10" s="84"/>
      <c r="DE10" s="84"/>
      <c r="DF10" s="84"/>
      <c r="DG10" s="84"/>
      <c r="DH10" s="84"/>
      <c r="DI10" s="84"/>
      <c r="DJ10" s="84"/>
      <c r="DK10" s="84"/>
      <c r="DL10" s="84"/>
      <c r="DM10" s="84"/>
      <c r="DN10" s="84"/>
      <c r="DO10" s="84"/>
      <c r="DP10" s="84"/>
      <c r="DQ10" s="84"/>
      <c r="DR10" s="84"/>
      <c r="DS10" s="4"/>
    </row>
    <row r="11" spans="1:123" ht="12.75" customHeight="1">
      <c r="A11" s="17"/>
      <c r="B11" s="94"/>
      <c r="C11" s="91" t="s">
        <v>17</v>
      </c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1" t="s">
        <v>18</v>
      </c>
      <c r="X11" s="92"/>
      <c r="Y11" s="92"/>
      <c r="Z11" s="92"/>
      <c r="AA11" s="92"/>
      <c r="AB11" s="92"/>
      <c r="AC11" s="92"/>
      <c r="AD11" s="94"/>
      <c r="AE11" s="9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4"/>
    </row>
    <row r="12" spans="1:123" ht="27.75" customHeight="1">
      <c r="A12" s="18" t="s">
        <v>19</v>
      </c>
      <c r="B12" s="94"/>
      <c r="C12" s="97" t="s">
        <v>20</v>
      </c>
      <c r="D12" s="98"/>
      <c r="E12" s="98"/>
      <c r="F12" s="91" t="s">
        <v>21</v>
      </c>
      <c r="G12" s="92"/>
      <c r="H12" s="92"/>
      <c r="I12" s="92"/>
      <c r="J12" s="91" t="s">
        <v>22</v>
      </c>
      <c r="K12" s="92"/>
      <c r="L12" s="92"/>
      <c r="M12" s="91" t="s">
        <v>23</v>
      </c>
      <c r="N12" s="92"/>
      <c r="O12" s="92"/>
      <c r="P12" s="92"/>
      <c r="Q12" s="91" t="s">
        <v>24</v>
      </c>
      <c r="R12" s="92"/>
      <c r="S12" s="92"/>
      <c r="T12" s="91" t="s">
        <v>25</v>
      </c>
      <c r="U12" s="92"/>
      <c r="V12" s="92"/>
      <c r="W12" s="91" t="s">
        <v>26</v>
      </c>
      <c r="X12" s="92"/>
      <c r="Y12" s="92"/>
      <c r="Z12" s="91" t="s">
        <v>27</v>
      </c>
      <c r="AA12" s="92"/>
      <c r="AB12" s="92"/>
      <c r="AC12" s="92"/>
      <c r="AD12" s="94"/>
      <c r="AE12" s="94"/>
      <c r="AF12" s="83" t="s">
        <v>28</v>
      </c>
      <c r="AG12" s="84"/>
      <c r="AH12" s="84"/>
      <c r="AI12" s="84"/>
      <c r="AJ12" s="84"/>
      <c r="AK12" s="84"/>
      <c r="AL12" s="84"/>
      <c r="AM12" s="84"/>
      <c r="AN12" s="84"/>
      <c r="AO12" s="84"/>
      <c r="AP12" s="83" t="s">
        <v>29</v>
      </c>
      <c r="AQ12" s="84"/>
      <c r="AR12" s="84"/>
      <c r="AS12" s="84"/>
      <c r="AT12" s="84"/>
      <c r="AU12" s="83" t="s">
        <v>30</v>
      </c>
      <c r="AV12" s="84"/>
      <c r="AW12" s="84"/>
      <c r="AX12" s="84"/>
      <c r="AY12" s="84"/>
      <c r="AZ12" s="83" t="s">
        <v>178</v>
      </c>
      <c r="BA12" s="84"/>
      <c r="BB12" s="84"/>
      <c r="BC12" s="84"/>
      <c r="BD12" s="84"/>
      <c r="BE12" s="84"/>
      <c r="BF12" s="84"/>
      <c r="BG12" s="84"/>
      <c r="BH12" s="84"/>
      <c r="BI12" s="84"/>
      <c r="BJ12" s="83" t="s">
        <v>28</v>
      </c>
      <c r="BK12" s="84"/>
      <c r="BL12" s="84"/>
      <c r="BM12" s="84"/>
      <c r="BN12" s="84"/>
      <c r="BO12" s="84"/>
      <c r="BP12" s="84"/>
      <c r="BQ12" s="84"/>
      <c r="BR12" s="84"/>
      <c r="BS12" s="84"/>
      <c r="BT12" s="83" t="s">
        <v>29</v>
      </c>
      <c r="BU12" s="84"/>
      <c r="BV12" s="84"/>
      <c r="BW12" s="84"/>
      <c r="BX12" s="84"/>
      <c r="BY12" s="83" t="s">
        <v>30</v>
      </c>
      <c r="BZ12" s="84"/>
      <c r="CA12" s="84"/>
      <c r="CB12" s="84"/>
      <c r="CC12" s="84"/>
      <c r="CD12" s="83" t="s">
        <v>178</v>
      </c>
      <c r="CE12" s="84"/>
      <c r="CF12" s="84"/>
      <c r="CG12" s="84"/>
      <c r="CH12" s="84"/>
      <c r="CI12" s="84"/>
      <c r="CJ12" s="84"/>
      <c r="CK12" s="84"/>
      <c r="CL12" s="84"/>
      <c r="CM12" s="84"/>
      <c r="CN12" s="83" t="s">
        <v>28</v>
      </c>
      <c r="CO12" s="84"/>
      <c r="CP12" s="84"/>
      <c r="CQ12" s="84"/>
      <c r="CR12" s="84"/>
      <c r="CS12" s="95" t="s">
        <v>29</v>
      </c>
      <c r="CT12" s="96"/>
      <c r="CU12" s="96"/>
      <c r="CV12" s="96"/>
      <c r="CW12" s="96"/>
      <c r="CX12" s="95" t="s">
        <v>30</v>
      </c>
      <c r="CY12" s="96"/>
      <c r="CZ12" s="96"/>
      <c r="DA12" s="96"/>
      <c r="DB12" s="96"/>
      <c r="DC12" s="95" t="s">
        <v>28</v>
      </c>
      <c r="DD12" s="96"/>
      <c r="DE12" s="96"/>
      <c r="DF12" s="96"/>
      <c r="DG12" s="96"/>
      <c r="DH12" s="95" t="s">
        <v>29</v>
      </c>
      <c r="DI12" s="96"/>
      <c r="DJ12" s="96"/>
      <c r="DK12" s="96"/>
      <c r="DL12" s="96"/>
      <c r="DM12" s="95" t="s">
        <v>30</v>
      </c>
      <c r="DN12" s="96"/>
      <c r="DO12" s="96"/>
      <c r="DP12" s="96"/>
      <c r="DQ12" s="96"/>
      <c r="DR12" s="84"/>
      <c r="DS12" s="4"/>
    </row>
    <row r="13" spans="1:123" ht="35.25" customHeight="1">
      <c r="A13" s="19"/>
      <c r="B13" s="94"/>
      <c r="C13" s="91" t="s">
        <v>31</v>
      </c>
      <c r="D13" s="91" t="s">
        <v>32</v>
      </c>
      <c r="E13" s="91" t="s">
        <v>33</v>
      </c>
      <c r="F13" s="91" t="s">
        <v>31</v>
      </c>
      <c r="G13" s="91" t="s">
        <v>32</v>
      </c>
      <c r="H13" s="91" t="s">
        <v>33</v>
      </c>
      <c r="I13" s="91" t="s">
        <v>34</v>
      </c>
      <c r="J13" s="91" t="s">
        <v>31</v>
      </c>
      <c r="K13" s="91" t="s">
        <v>35</v>
      </c>
      <c r="L13" s="91" t="s">
        <v>33</v>
      </c>
      <c r="M13" s="91" t="s">
        <v>31</v>
      </c>
      <c r="N13" s="91" t="s">
        <v>35</v>
      </c>
      <c r="O13" s="91" t="s">
        <v>33</v>
      </c>
      <c r="P13" s="91" t="s">
        <v>34</v>
      </c>
      <c r="Q13" s="91" t="s">
        <v>31</v>
      </c>
      <c r="R13" s="91" t="s">
        <v>35</v>
      </c>
      <c r="S13" s="91" t="s">
        <v>33</v>
      </c>
      <c r="T13" s="91" t="s">
        <v>31</v>
      </c>
      <c r="U13" s="91" t="s">
        <v>35</v>
      </c>
      <c r="V13" s="91" t="s">
        <v>33</v>
      </c>
      <c r="W13" s="91" t="s">
        <v>31</v>
      </c>
      <c r="X13" s="91" t="s">
        <v>32</v>
      </c>
      <c r="Y13" s="91" t="s">
        <v>33</v>
      </c>
      <c r="Z13" s="91" t="s">
        <v>31</v>
      </c>
      <c r="AA13" s="91" t="s">
        <v>35</v>
      </c>
      <c r="AB13" s="91" t="s">
        <v>33</v>
      </c>
      <c r="AC13" s="92"/>
      <c r="AD13" s="93" t="s">
        <v>36</v>
      </c>
      <c r="AE13" s="93" t="s">
        <v>37</v>
      </c>
      <c r="AF13" s="89" t="s">
        <v>38</v>
      </c>
      <c r="AG13" s="90"/>
      <c r="AH13" s="83" t="s">
        <v>39</v>
      </c>
      <c r="AI13" s="84"/>
      <c r="AJ13" s="83" t="s">
        <v>40</v>
      </c>
      <c r="AK13" s="84"/>
      <c r="AL13" s="83" t="s">
        <v>41</v>
      </c>
      <c r="AM13" s="84"/>
      <c r="AN13" s="83" t="s">
        <v>42</v>
      </c>
      <c r="AO13" s="84"/>
      <c r="AP13" s="83" t="s">
        <v>38</v>
      </c>
      <c r="AQ13" s="83" t="s">
        <v>39</v>
      </c>
      <c r="AR13" s="83" t="s">
        <v>40</v>
      </c>
      <c r="AS13" s="83" t="s">
        <v>41</v>
      </c>
      <c r="AT13" s="83" t="s">
        <v>42</v>
      </c>
      <c r="AU13" s="83" t="s">
        <v>38</v>
      </c>
      <c r="AV13" s="83" t="s">
        <v>39</v>
      </c>
      <c r="AW13" s="83" t="s">
        <v>40</v>
      </c>
      <c r="AX13" s="83" t="s">
        <v>41</v>
      </c>
      <c r="AY13" s="83" t="s">
        <v>42</v>
      </c>
      <c r="AZ13" s="83" t="s">
        <v>174</v>
      </c>
      <c r="BA13" s="84"/>
      <c r="BB13" s="84"/>
      <c r="BC13" s="84"/>
      <c r="BD13" s="84"/>
      <c r="BE13" s="89" t="s">
        <v>175</v>
      </c>
      <c r="BF13" s="90"/>
      <c r="BG13" s="90"/>
      <c r="BH13" s="90"/>
      <c r="BI13" s="90"/>
      <c r="BJ13" s="89" t="s">
        <v>38</v>
      </c>
      <c r="BK13" s="90"/>
      <c r="BL13" s="83" t="s">
        <v>39</v>
      </c>
      <c r="BM13" s="84"/>
      <c r="BN13" s="95" t="s">
        <v>40</v>
      </c>
      <c r="BO13" s="96"/>
      <c r="BP13" s="83" t="s">
        <v>41</v>
      </c>
      <c r="BQ13" s="84"/>
      <c r="BR13" s="95" t="s">
        <v>42</v>
      </c>
      <c r="BS13" s="96"/>
      <c r="BT13" s="83" t="s">
        <v>38</v>
      </c>
      <c r="BU13" s="83" t="s">
        <v>39</v>
      </c>
      <c r="BV13" s="83" t="s">
        <v>40</v>
      </c>
      <c r="BW13" s="83" t="s">
        <v>41</v>
      </c>
      <c r="BX13" s="83" t="s">
        <v>42</v>
      </c>
      <c r="BY13" s="83" t="s">
        <v>38</v>
      </c>
      <c r="BZ13" s="83" t="s">
        <v>39</v>
      </c>
      <c r="CA13" s="83" t="s">
        <v>40</v>
      </c>
      <c r="CB13" s="83" t="s">
        <v>41</v>
      </c>
      <c r="CC13" s="83" t="s">
        <v>42</v>
      </c>
      <c r="CD13" s="89" t="s">
        <v>179</v>
      </c>
      <c r="CE13" s="90"/>
      <c r="CF13" s="90"/>
      <c r="CG13" s="90"/>
      <c r="CH13" s="90"/>
      <c r="CI13" s="89" t="s">
        <v>180</v>
      </c>
      <c r="CJ13" s="90"/>
      <c r="CK13" s="90"/>
      <c r="CL13" s="90"/>
      <c r="CM13" s="90"/>
      <c r="CN13" s="84"/>
      <c r="CO13" s="84"/>
      <c r="CP13" s="84"/>
      <c r="CQ13" s="84"/>
      <c r="CR13" s="84"/>
      <c r="CS13" s="96"/>
      <c r="CT13" s="96"/>
      <c r="CU13" s="96"/>
      <c r="CV13" s="96"/>
      <c r="CW13" s="96"/>
      <c r="CX13" s="96"/>
      <c r="CY13" s="96"/>
      <c r="CZ13" s="96"/>
      <c r="DA13" s="96"/>
      <c r="DB13" s="96"/>
      <c r="DC13" s="96"/>
      <c r="DD13" s="96"/>
      <c r="DE13" s="96"/>
      <c r="DF13" s="96"/>
      <c r="DG13" s="96"/>
      <c r="DH13" s="96"/>
      <c r="DI13" s="96"/>
      <c r="DJ13" s="96"/>
      <c r="DK13" s="96"/>
      <c r="DL13" s="96"/>
      <c r="DM13" s="96"/>
      <c r="DN13" s="96"/>
      <c r="DO13" s="96"/>
      <c r="DP13" s="96"/>
      <c r="DQ13" s="96"/>
      <c r="DR13" s="84"/>
      <c r="DS13" s="4"/>
    </row>
    <row r="14" spans="1:123" ht="12.75" customHeight="1">
      <c r="A14" s="17"/>
      <c r="B14" s="94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4"/>
      <c r="AE14" s="94"/>
      <c r="AF14" s="83" t="s">
        <v>176</v>
      </c>
      <c r="AG14" s="83" t="s">
        <v>43</v>
      </c>
      <c r="AH14" s="83" t="s">
        <v>176</v>
      </c>
      <c r="AI14" s="83" t="s">
        <v>43</v>
      </c>
      <c r="AJ14" s="83" t="s">
        <v>176</v>
      </c>
      <c r="AK14" s="83" t="s">
        <v>43</v>
      </c>
      <c r="AL14" s="83" t="s">
        <v>176</v>
      </c>
      <c r="AM14" s="83" t="s">
        <v>43</v>
      </c>
      <c r="AN14" s="83" t="s">
        <v>176</v>
      </c>
      <c r="AO14" s="83" t="s">
        <v>43</v>
      </c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90"/>
      <c r="BF14" s="90"/>
      <c r="BG14" s="90"/>
      <c r="BH14" s="90"/>
      <c r="BI14" s="90"/>
      <c r="BJ14" s="90"/>
      <c r="BK14" s="90"/>
      <c r="BL14" s="84"/>
      <c r="BM14" s="84"/>
      <c r="BN14" s="96"/>
      <c r="BO14" s="96"/>
      <c r="BP14" s="84"/>
      <c r="BQ14" s="84"/>
      <c r="BR14" s="96"/>
      <c r="BS14" s="96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84"/>
      <c r="CO14" s="84"/>
      <c r="CP14" s="84"/>
      <c r="CQ14" s="84"/>
      <c r="CR14" s="84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6"/>
      <c r="DQ14" s="96"/>
      <c r="DR14" s="84"/>
      <c r="DS14" s="4"/>
    </row>
    <row r="15" spans="1:123" ht="26.25" customHeight="1">
      <c r="A15" s="17"/>
      <c r="B15" s="94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4"/>
      <c r="AE15" s="9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3" t="s">
        <v>38</v>
      </c>
      <c r="BA15" s="83" t="s">
        <v>44</v>
      </c>
      <c r="BB15" s="83" t="s">
        <v>40</v>
      </c>
      <c r="BC15" s="83" t="s">
        <v>41</v>
      </c>
      <c r="BD15" s="83" t="s">
        <v>42</v>
      </c>
      <c r="BE15" s="83" t="s">
        <v>38</v>
      </c>
      <c r="BF15" s="83" t="s">
        <v>44</v>
      </c>
      <c r="BG15" s="83" t="s">
        <v>40</v>
      </c>
      <c r="BH15" s="83" t="s">
        <v>41</v>
      </c>
      <c r="BI15" s="83" t="s">
        <v>42</v>
      </c>
      <c r="BJ15" s="83" t="s">
        <v>176</v>
      </c>
      <c r="BK15" s="83" t="s">
        <v>43</v>
      </c>
      <c r="BL15" s="83" t="s">
        <v>176</v>
      </c>
      <c r="BM15" s="83" t="s">
        <v>43</v>
      </c>
      <c r="BN15" s="83" t="s">
        <v>176</v>
      </c>
      <c r="BO15" s="83" t="s">
        <v>43</v>
      </c>
      <c r="BP15" s="83" t="s">
        <v>176</v>
      </c>
      <c r="BQ15" s="83" t="s">
        <v>43</v>
      </c>
      <c r="BR15" s="83" t="s">
        <v>176</v>
      </c>
      <c r="BS15" s="83" t="s">
        <v>43</v>
      </c>
      <c r="BT15" s="84"/>
      <c r="BU15" s="84"/>
      <c r="BV15" s="84"/>
      <c r="BW15" s="84"/>
      <c r="BX15" s="84"/>
      <c r="BY15" s="84"/>
      <c r="BZ15" s="84"/>
      <c r="CA15" s="84"/>
      <c r="CB15" s="84"/>
      <c r="CC15" s="84"/>
      <c r="CD15" s="83" t="s">
        <v>38</v>
      </c>
      <c r="CE15" s="83" t="s">
        <v>45</v>
      </c>
      <c r="CF15" s="83" t="s">
        <v>40</v>
      </c>
      <c r="CG15" s="83" t="s">
        <v>41</v>
      </c>
      <c r="CH15" s="83" t="s">
        <v>42</v>
      </c>
      <c r="CI15" s="83" t="s">
        <v>38</v>
      </c>
      <c r="CJ15" s="83" t="s">
        <v>45</v>
      </c>
      <c r="CK15" s="83" t="s">
        <v>40</v>
      </c>
      <c r="CL15" s="83" t="s">
        <v>41</v>
      </c>
      <c r="CM15" s="83" t="s">
        <v>42</v>
      </c>
      <c r="CN15" s="83" t="s">
        <v>38</v>
      </c>
      <c r="CO15" s="83" t="s">
        <v>45</v>
      </c>
      <c r="CP15" s="83" t="s">
        <v>40</v>
      </c>
      <c r="CQ15" s="83" t="s">
        <v>41</v>
      </c>
      <c r="CR15" s="83" t="s">
        <v>42</v>
      </c>
      <c r="CS15" s="83" t="s">
        <v>38</v>
      </c>
      <c r="CT15" s="83" t="s">
        <v>45</v>
      </c>
      <c r="CU15" s="83" t="s">
        <v>40</v>
      </c>
      <c r="CV15" s="83" t="s">
        <v>41</v>
      </c>
      <c r="CW15" s="83" t="s">
        <v>42</v>
      </c>
      <c r="CX15" s="83" t="s">
        <v>38</v>
      </c>
      <c r="CY15" s="83" t="s">
        <v>45</v>
      </c>
      <c r="CZ15" s="83" t="s">
        <v>40</v>
      </c>
      <c r="DA15" s="83" t="s">
        <v>41</v>
      </c>
      <c r="DB15" s="83" t="s">
        <v>42</v>
      </c>
      <c r="DC15" s="83" t="s">
        <v>38</v>
      </c>
      <c r="DD15" s="83" t="s">
        <v>45</v>
      </c>
      <c r="DE15" s="83" t="s">
        <v>40</v>
      </c>
      <c r="DF15" s="83" t="s">
        <v>41</v>
      </c>
      <c r="DG15" s="83" t="s">
        <v>42</v>
      </c>
      <c r="DH15" s="83" t="s">
        <v>38</v>
      </c>
      <c r="DI15" s="83" t="s">
        <v>45</v>
      </c>
      <c r="DJ15" s="83" t="s">
        <v>40</v>
      </c>
      <c r="DK15" s="83" t="s">
        <v>41</v>
      </c>
      <c r="DL15" s="83" t="s">
        <v>42</v>
      </c>
      <c r="DM15" s="83" t="s">
        <v>38</v>
      </c>
      <c r="DN15" s="83" t="s">
        <v>45</v>
      </c>
      <c r="DO15" s="83" t="s">
        <v>40</v>
      </c>
      <c r="DP15" s="83" t="s">
        <v>41</v>
      </c>
      <c r="DQ15" s="83" t="s">
        <v>42</v>
      </c>
      <c r="DR15" s="84"/>
      <c r="DS15" s="4"/>
    </row>
    <row r="16" spans="1:123" ht="12.75" hidden="1" customHeight="1">
      <c r="A16" s="17"/>
      <c r="B16" s="94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4"/>
      <c r="AE16" s="9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4"/>
      <c r="BM16" s="84"/>
      <c r="BN16" s="84"/>
      <c r="BO16" s="84"/>
      <c r="BP16" s="84"/>
      <c r="BQ16" s="84"/>
      <c r="BR16" s="84"/>
      <c r="BS16" s="84"/>
      <c r="BT16" s="84"/>
      <c r="BU16" s="84"/>
      <c r="BV16" s="84"/>
      <c r="BW16" s="84"/>
      <c r="BX16" s="84"/>
      <c r="BY16" s="84"/>
      <c r="BZ16" s="84"/>
      <c r="CA16" s="84"/>
      <c r="CB16" s="84"/>
      <c r="CC16" s="84"/>
      <c r="CD16" s="84"/>
      <c r="CE16" s="84"/>
      <c r="CF16" s="84"/>
      <c r="CG16" s="84"/>
      <c r="CH16" s="84"/>
      <c r="CI16" s="84"/>
      <c r="CJ16" s="84"/>
      <c r="CK16" s="84"/>
      <c r="CL16" s="84"/>
      <c r="CM16" s="84"/>
      <c r="CN16" s="84"/>
      <c r="CO16" s="84"/>
      <c r="CP16" s="84"/>
      <c r="CQ16" s="84"/>
      <c r="CR16" s="84"/>
      <c r="CS16" s="84"/>
      <c r="CT16" s="84"/>
      <c r="CU16" s="84"/>
      <c r="CV16" s="84"/>
      <c r="CW16" s="84"/>
      <c r="CX16" s="84"/>
      <c r="CY16" s="84"/>
      <c r="CZ16" s="84"/>
      <c r="DA16" s="84"/>
      <c r="DB16" s="84"/>
      <c r="DC16" s="84"/>
      <c r="DD16" s="84"/>
      <c r="DE16" s="84"/>
      <c r="DF16" s="84"/>
      <c r="DG16" s="84"/>
      <c r="DH16" s="84"/>
      <c r="DI16" s="84"/>
      <c r="DJ16" s="84"/>
      <c r="DK16" s="84"/>
      <c r="DL16" s="84"/>
      <c r="DM16" s="84"/>
      <c r="DN16" s="84"/>
      <c r="DO16" s="84"/>
      <c r="DP16" s="84"/>
      <c r="DQ16" s="84"/>
      <c r="DR16" s="84"/>
      <c r="DS16" s="4"/>
    </row>
    <row r="17" spans="1:123" ht="12.75" hidden="1" customHeight="1">
      <c r="A17" s="17"/>
      <c r="B17" s="94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4"/>
      <c r="AE17" s="9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84"/>
      <c r="CY17" s="84"/>
      <c r="CZ17" s="84"/>
      <c r="DA17" s="84"/>
      <c r="DB17" s="84"/>
      <c r="DC17" s="84"/>
      <c r="DD17" s="84"/>
      <c r="DE17" s="84"/>
      <c r="DF17" s="84"/>
      <c r="DG17" s="84"/>
      <c r="DH17" s="84"/>
      <c r="DI17" s="84"/>
      <c r="DJ17" s="84"/>
      <c r="DK17" s="84"/>
      <c r="DL17" s="84"/>
      <c r="DM17" s="84"/>
      <c r="DN17" s="84"/>
      <c r="DO17" s="84"/>
      <c r="DP17" s="84"/>
      <c r="DQ17" s="84"/>
      <c r="DR17" s="84"/>
      <c r="DS17" s="4"/>
    </row>
    <row r="18" spans="1:123" ht="2.25" customHeight="1">
      <c r="A18" s="17"/>
      <c r="B18" s="94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4"/>
      <c r="AE18" s="9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  <c r="BZ18" s="84"/>
      <c r="CA18" s="84"/>
      <c r="CB18" s="84"/>
      <c r="CC18" s="84"/>
      <c r="CD18" s="84"/>
      <c r="CE18" s="84"/>
      <c r="CF18" s="84"/>
      <c r="CG18" s="84"/>
      <c r="CH18" s="84"/>
      <c r="CI18" s="84"/>
      <c r="CJ18" s="84"/>
      <c r="CK18" s="84"/>
      <c r="CL18" s="84"/>
      <c r="CM18" s="84"/>
      <c r="CN18" s="84"/>
      <c r="CO18" s="84"/>
      <c r="CP18" s="84"/>
      <c r="CQ18" s="84"/>
      <c r="CR18" s="84"/>
      <c r="CS18" s="84"/>
      <c r="CT18" s="84"/>
      <c r="CU18" s="84"/>
      <c r="CV18" s="84"/>
      <c r="CW18" s="84"/>
      <c r="CX18" s="84"/>
      <c r="CY18" s="84"/>
      <c r="CZ18" s="84"/>
      <c r="DA18" s="84"/>
      <c r="DB18" s="84"/>
      <c r="DC18" s="84"/>
      <c r="DD18" s="84"/>
      <c r="DE18" s="84"/>
      <c r="DF18" s="84"/>
      <c r="DG18" s="84"/>
      <c r="DH18" s="84"/>
      <c r="DI18" s="84"/>
      <c r="DJ18" s="84"/>
      <c r="DK18" s="84"/>
      <c r="DL18" s="84"/>
      <c r="DM18" s="84"/>
      <c r="DN18" s="84"/>
      <c r="DO18" s="84"/>
      <c r="DP18" s="84"/>
      <c r="DQ18" s="84"/>
      <c r="DR18" s="84"/>
      <c r="DS18" s="4"/>
    </row>
    <row r="19" spans="1:123" ht="15" customHeight="1">
      <c r="A19" s="20" t="s">
        <v>46</v>
      </c>
      <c r="B19" s="20" t="s">
        <v>47</v>
      </c>
      <c r="C19" s="21">
        <v>3</v>
      </c>
      <c r="D19" s="21">
        <v>4</v>
      </c>
      <c r="E19" s="21">
        <v>5</v>
      </c>
      <c r="F19" s="21">
        <v>6</v>
      </c>
      <c r="G19" s="21">
        <v>7</v>
      </c>
      <c r="H19" s="21">
        <v>8</v>
      </c>
      <c r="I19" s="21">
        <v>9</v>
      </c>
      <c r="J19" s="21">
        <v>10</v>
      </c>
      <c r="K19" s="21">
        <v>11</v>
      </c>
      <c r="L19" s="21">
        <v>12</v>
      </c>
      <c r="M19" s="21">
        <v>13</v>
      </c>
      <c r="N19" s="21">
        <v>14</v>
      </c>
      <c r="O19" s="21">
        <v>15</v>
      </c>
      <c r="P19" s="21">
        <v>16</v>
      </c>
      <c r="Q19" s="21">
        <v>17</v>
      </c>
      <c r="R19" s="21">
        <v>18</v>
      </c>
      <c r="S19" s="21">
        <v>19</v>
      </c>
      <c r="T19" s="21">
        <v>20</v>
      </c>
      <c r="U19" s="21">
        <v>21</v>
      </c>
      <c r="V19" s="21">
        <v>22</v>
      </c>
      <c r="W19" s="21">
        <v>23</v>
      </c>
      <c r="X19" s="21">
        <v>24</v>
      </c>
      <c r="Y19" s="21">
        <v>25</v>
      </c>
      <c r="Z19" s="21">
        <v>26</v>
      </c>
      <c r="AA19" s="21">
        <v>27</v>
      </c>
      <c r="AB19" s="21">
        <v>28</v>
      </c>
      <c r="AC19" s="21">
        <v>29</v>
      </c>
      <c r="AD19" s="85">
        <v>30</v>
      </c>
      <c r="AE19" s="86"/>
      <c r="AF19" s="60" t="s">
        <v>48</v>
      </c>
      <c r="AG19" s="60" t="s">
        <v>49</v>
      </c>
      <c r="AH19" s="60">
        <v>33</v>
      </c>
      <c r="AI19" s="60">
        <v>34</v>
      </c>
      <c r="AJ19" s="60">
        <v>35</v>
      </c>
      <c r="AK19" s="60">
        <v>36</v>
      </c>
      <c r="AL19" s="60">
        <v>37</v>
      </c>
      <c r="AM19" s="60">
        <v>38</v>
      </c>
      <c r="AN19" s="60">
        <v>39</v>
      </c>
      <c r="AO19" s="60">
        <v>40</v>
      </c>
      <c r="AP19" s="60" t="s">
        <v>50</v>
      </c>
      <c r="AQ19" s="60">
        <v>42</v>
      </c>
      <c r="AR19" s="60">
        <v>43</v>
      </c>
      <c r="AS19" s="60">
        <v>44</v>
      </c>
      <c r="AT19" s="60">
        <v>45</v>
      </c>
      <c r="AU19" s="60" t="s">
        <v>51</v>
      </c>
      <c r="AV19" s="60">
        <v>47</v>
      </c>
      <c r="AW19" s="60">
        <v>48</v>
      </c>
      <c r="AX19" s="60">
        <v>49</v>
      </c>
      <c r="AY19" s="60">
        <v>50</v>
      </c>
      <c r="AZ19" s="60" t="s">
        <v>52</v>
      </c>
      <c r="BA19" s="60">
        <v>52</v>
      </c>
      <c r="BB19" s="60">
        <v>53</v>
      </c>
      <c r="BC19" s="60">
        <v>54</v>
      </c>
      <c r="BD19" s="60">
        <v>55</v>
      </c>
      <c r="BE19" s="60" t="s">
        <v>53</v>
      </c>
      <c r="BF19" s="60">
        <v>57</v>
      </c>
      <c r="BG19" s="60">
        <v>58</v>
      </c>
      <c r="BH19" s="60">
        <v>59</v>
      </c>
      <c r="BI19" s="60">
        <v>60</v>
      </c>
      <c r="BJ19" s="60" t="s">
        <v>54</v>
      </c>
      <c r="BK19" s="60" t="s">
        <v>55</v>
      </c>
      <c r="BL19" s="60">
        <v>63</v>
      </c>
      <c r="BM19" s="60">
        <v>64</v>
      </c>
      <c r="BN19" s="60">
        <v>65</v>
      </c>
      <c r="BO19" s="60">
        <v>66</v>
      </c>
      <c r="BP19" s="60">
        <v>67</v>
      </c>
      <c r="BQ19" s="60">
        <v>68</v>
      </c>
      <c r="BR19" s="60">
        <v>69</v>
      </c>
      <c r="BS19" s="60">
        <v>70</v>
      </c>
      <c r="BT19" s="60" t="s">
        <v>56</v>
      </c>
      <c r="BU19" s="60">
        <v>72</v>
      </c>
      <c r="BV19" s="60">
        <v>73</v>
      </c>
      <c r="BW19" s="60">
        <v>74</v>
      </c>
      <c r="BX19" s="60">
        <v>75</v>
      </c>
      <c r="BY19" s="60" t="s">
        <v>57</v>
      </c>
      <c r="BZ19" s="60">
        <v>77</v>
      </c>
      <c r="CA19" s="60">
        <v>78</v>
      </c>
      <c r="CB19" s="60">
        <v>79</v>
      </c>
      <c r="CC19" s="60">
        <v>80</v>
      </c>
      <c r="CD19" s="60" t="s">
        <v>58</v>
      </c>
      <c r="CE19" s="60">
        <v>82</v>
      </c>
      <c r="CF19" s="60">
        <v>83</v>
      </c>
      <c r="CG19" s="60">
        <v>84</v>
      </c>
      <c r="CH19" s="60">
        <v>85</v>
      </c>
      <c r="CI19" s="60" t="s">
        <v>59</v>
      </c>
      <c r="CJ19" s="60">
        <v>87</v>
      </c>
      <c r="CK19" s="60">
        <v>88</v>
      </c>
      <c r="CL19" s="60">
        <v>89</v>
      </c>
      <c r="CM19" s="60">
        <v>90</v>
      </c>
      <c r="CN19" s="60" t="s">
        <v>60</v>
      </c>
      <c r="CO19" s="60">
        <v>92</v>
      </c>
      <c r="CP19" s="60">
        <v>93</v>
      </c>
      <c r="CQ19" s="60">
        <v>94</v>
      </c>
      <c r="CR19" s="60">
        <v>95</v>
      </c>
      <c r="CS19" s="60" t="s">
        <v>61</v>
      </c>
      <c r="CT19" s="60">
        <v>97</v>
      </c>
      <c r="CU19" s="60">
        <v>98</v>
      </c>
      <c r="CV19" s="60">
        <v>99</v>
      </c>
      <c r="CW19" s="60">
        <v>100</v>
      </c>
      <c r="CX19" s="60" t="s">
        <v>62</v>
      </c>
      <c r="CY19" s="60">
        <v>102</v>
      </c>
      <c r="CZ19" s="60">
        <v>103</v>
      </c>
      <c r="DA19" s="60">
        <v>104</v>
      </c>
      <c r="DB19" s="60">
        <v>105</v>
      </c>
      <c r="DC19" s="61" t="s">
        <v>63</v>
      </c>
      <c r="DD19" s="60">
        <v>107</v>
      </c>
      <c r="DE19" s="60">
        <v>108</v>
      </c>
      <c r="DF19" s="60">
        <v>109</v>
      </c>
      <c r="DG19" s="60">
        <v>110</v>
      </c>
      <c r="DH19" s="60" t="s">
        <v>64</v>
      </c>
      <c r="DI19" s="60">
        <v>112</v>
      </c>
      <c r="DJ19" s="60">
        <v>113</v>
      </c>
      <c r="DK19" s="60">
        <v>114</v>
      </c>
      <c r="DL19" s="60">
        <v>115</v>
      </c>
      <c r="DM19" s="60" t="s">
        <v>65</v>
      </c>
      <c r="DN19" s="60">
        <v>117</v>
      </c>
      <c r="DO19" s="60">
        <v>118</v>
      </c>
      <c r="DP19" s="60">
        <v>119</v>
      </c>
      <c r="DQ19" s="60">
        <v>120</v>
      </c>
      <c r="DR19" s="60">
        <v>121</v>
      </c>
      <c r="DS19" s="4"/>
    </row>
    <row r="20" spans="1:123" ht="89.25">
      <c r="A20" s="22" t="s">
        <v>66</v>
      </c>
      <c r="B20" s="23" t="s">
        <v>67</v>
      </c>
      <c r="C20" s="24" t="s">
        <v>68</v>
      </c>
      <c r="D20" s="24" t="s">
        <v>68</v>
      </c>
      <c r="E20" s="24" t="s">
        <v>68</v>
      </c>
      <c r="F20" s="24" t="s">
        <v>68</v>
      </c>
      <c r="G20" s="24" t="s">
        <v>68</v>
      </c>
      <c r="H20" s="24" t="s">
        <v>68</v>
      </c>
      <c r="I20" s="24" t="s">
        <v>68</v>
      </c>
      <c r="J20" s="24" t="s">
        <v>68</v>
      </c>
      <c r="K20" s="24" t="s">
        <v>68</v>
      </c>
      <c r="L20" s="24" t="s">
        <v>68</v>
      </c>
      <c r="M20" s="24" t="s">
        <v>68</v>
      </c>
      <c r="N20" s="24" t="s">
        <v>68</v>
      </c>
      <c r="O20" s="24" t="s">
        <v>68</v>
      </c>
      <c r="P20" s="24" t="s">
        <v>68</v>
      </c>
      <c r="Q20" s="24" t="s">
        <v>68</v>
      </c>
      <c r="R20" s="24" t="s">
        <v>68</v>
      </c>
      <c r="S20" s="24" t="s">
        <v>68</v>
      </c>
      <c r="T20" s="24" t="s">
        <v>68</v>
      </c>
      <c r="U20" s="24" t="s">
        <v>68</v>
      </c>
      <c r="V20" s="24" t="s">
        <v>68</v>
      </c>
      <c r="W20" s="24" t="s">
        <v>68</v>
      </c>
      <c r="X20" s="24" t="s">
        <v>68</v>
      </c>
      <c r="Y20" s="24" t="s">
        <v>68</v>
      </c>
      <c r="Z20" s="24" t="s">
        <v>68</v>
      </c>
      <c r="AA20" s="24" t="s">
        <v>68</v>
      </c>
      <c r="AB20" s="24" t="s">
        <v>68</v>
      </c>
      <c r="AC20" s="24" t="s">
        <v>68</v>
      </c>
      <c r="AD20" s="24" t="s">
        <v>68</v>
      </c>
      <c r="AE20" s="24" t="s">
        <v>68</v>
      </c>
      <c r="AF20" s="62">
        <f>AF21+AF34+AF42+AF45+AF48</f>
        <v>26444.821200000002</v>
      </c>
      <c r="AG20" s="62">
        <f t="shared" ref="AG20:CQ20" si="0">AG21+AG34+AG42+AG45+AG48</f>
        <v>25759.171399999999</v>
      </c>
      <c r="AH20" s="62">
        <f t="shared" si="0"/>
        <v>3187.4</v>
      </c>
      <c r="AI20" s="62">
        <f t="shared" si="0"/>
        <v>3161.8</v>
      </c>
      <c r="AJ20" s="62">
        <f t="shared" si="0"/>
        <v>9354.9</v>
      </c>
      <c r="AK20" s="62">
        <f t="shared" si="0"/>
        <v>9310.5</v>
      </c>
      <c r="AL20" s="62">
        <f t="shared" si="0"/>
        <v>0</v>
      </c>
      <c r="AM20" s="62">
        <f t="shared" si="0"/>
        <v>0</v>
      </c>
      <c r="AN20" s="62">
        <f t="shared" si="0"/>
        <v>13901.521200000001</v>
      </c>
      <c r="AO20" s="62">
        <f t="shared" si="0"/>
        <v>13286.871400000002</v>
      </c>
      <c r="AP20" s="62">
        <f>AP21+AP34+AP42+AP45+AP48</f>
        <v>13778.681199999999</v>
      </c>
      <c r="AQ20" s="62">
        <f t="shared" ref="AQ20:BE20" si="1">AQ21+AQ34+AQ42+AQ45+AQ48</f>
        <v>275.5</v>
      </c>
      <c r="AR20" s="62">
        <f t="shared" si="1"/>
        <v>0</v>
      </c>
      <c r="AS20" s="62">
        <f t="shared" si="1"/>
        <v>0</v>
      </c>
      <c r="AT20" s="62">
        <f>AP20-AQ20-AR20-AS20</f>
        <v>13503.181199999999</v>
      </c>
      <c r="AU20" s="62">
        <f t="shared" si="1"/>
        <v>13542.9</v>
      </c>
      <c r="AV20" s="62">
        <f t="shared" si="1"/>
        <v>278.60000000000002</v>
      </c>
      <c r="AW20" s="62">
        <f t="shared" si="1"/>
        <v>0</v>
      </c>
      <c r="AX20" s="62">
        <f t="shared" si="1"/>
        <v>0</v>
      </c>
      <c r="AY20" s="62">
        <f>AU20-AV20-AW20-AX20</f>
        <v>13264.3</v>
      </c>
      <c r="AZ20" s="62">
        <f t="shared" si="1"/>
        <v>13301.199999999999</v>
      </c>
      <c r="BA20" s="62">
        <f t="shared" si="1"/>
        <v>289.3</v>
      </c>
      <c r="BB20" s="62">
        <f t="shared" si="1"/>
        <v>0</v>
      </c>
      <c r="BC20" s="62">
        <f t="shared" si="1"/>
        <v>0</v>
      </c>
      <c r="BD20" s="62">
        <f>AZ20-BA20-BB20-BC20</f>
        <v>13011.9</v>
      </c>
      <c r="BE20" s="62">
        <f t="shared" si="1"/>
        <v>13301.199999999999</v>
      </c>
      <c r="BF20" s="62">
        <f t="shared" si="0"/>
        <v>289.3</v>
      </c>
      <c r="BG20" s="62">
        <f t="shared" si="0"/>
        <v>0</v>
      </c>
      <c r="BH20" s="62">
        <f t="shared" si="0"/>
        <v>0</v>
      </c>
      <c r="BI20" s="62">
        <f>BE20-BF20-BG20-BH20</f>
        <v>13011.9</v>
      </c>
      <c r="BJ20" s="62">
        <f>BJ21+BJ34+BJ42+BJ45+BJ48</f>
        <v>21847.4257</v>
      </c>
      <c r="BK20" s="62">
        <f t="shared" ref="BK20:BS20" si="2">BK21+BK34+BK42+BK45+BK48</f>
        <v>21199.195899999999</v>
      </c>
      <c r="BL20" s="62">
        <f t="shared" si="2"/>
        <v>3187.4</v>
      </c>
      <c r="BM20" s="62">
        <f t="shared" si="2"/>
        <v>3187.4</v>
      </c>
      <c r="BN20" s="62">
        <f t="shared" si="2"/>
        <v>5318.6</v>
      </c>
      <c r="BO20" s="62">
        <f t="shared" si="2"/>
        <v>5309.9</v>
      </c>
      <c r="BP20" s="62">
        <f t="shared" si="2"/>
        <v>0</v>
      </c>
      <c r="BQ20" s="62">
        <f t="shared" si="2"/>
        <v>0</v>
      </c>
      <c r="BR20" s="62">
        <f t="shared" si="2"/>
        <v>13340.4257</v>
      </c>
      <c r="BS20" s="62">
        <f t="shared" si="2"/>
        <v>12701.8959</v>
      </c>
      <c r="BT20" s="62">
        <f>BT21+BT34+BT42+BT45+BT48</f>
        <v>13778.681199999999</v>
      </c>
      <c r="BU20" s="62">
        <f t="shared" ref="BU20:BW20" si="3">BU21+BU34+BU42+BU45+BU48</f>
        <v>275.5</v>
      </c>
      <c r="BV20" s="62">
        <f t="shared" si="3"/>
        <v>0</v>
      </c>
      <c r="BW20" s="62">
        <f t="shared" si="3"/>
        <v>0</v>
      </c>
      <c r="BX20" s="62">
        <f>BT20-BU20-BV20-BW20</f>
        <v>13503.181199999999</v>
      </c>
      <c r="BY20" s="62">
        <f t="shared" ref="BY20:CB20" si="4">BY21+BY34+BY42+BY45+BY48</f>
        <v>13542.9</v>
      </c>
      <c r="BZ20" s="62">
        <f t="shared" si="4"/>
        <v>278.60000000000002</v>
      </c>
      <c r="CA20" s="62">
        <f t="shared" si="4"/>
        <v>0</v>
      </c>
      <c r="CB20" s="62">
        <f t="shared" si="4"/>
        <v>0</v>
      </c>
      <c r="CC20" s="62">
        <f>BY20-BZ20-CA20-CB20</f>
        <v>13264.3</v>
      </c>
      <c r="CD20" s="62">
        <f t="shared" ref="CD20:CG20" si="5">CD21+CD34+CD42+CD45+CD48</f>
        <v>13301.199999999999</v>
      </c>
      <c r="CE20" s="62">
        <f t="shared" si="5"/>
        <v>289.3</v>
      </c>
      <c r="CF20" s="62">
        <f t="shared" si="5"/>
        <v>0</v>
      </c>
      <c r="CG20" s="62">
        <f t="shared" si="5"/>
        <v>0</v>
      </c>
      <c r="CH20" s="62">
        <f>CD20-CE20-CF20-CG20</f>
        <v>13011.9</v>
      </c>
      <c r="CI20" s="62">
        <f t="shared" ref="CI20:CL20" si="6">CI21+CI34+CI42+CI45+CI48</f>
        <v>13301.199999999999</v>
      </c>
      <c r="CJ20" s="62">
        <f t="shared" si="6"/>
        <v>289.3</v>
      </c>
      <c r="CK20" s="62">
        <f t="shared" si="6"/>
        <v>0</v>
      </c>
      <c r="CL20" s="62">
        <f t="shared" si="6"/>
        <v>0</v>
      </c>
      <c r="CM20" s="62">
        <f>CI20-CJ20-CK20-CL20</f>
        <v>13011.9</v>
      </c>
      <c r="CN20" s="62">
        <f t="shared" ref="CN20:CP20" si="7">CN21+CN34+CN42+CN45+CN48</f>
        <v>25759.171399999999</v>
      </c>
      <c r="CO20" s="62">
        <f t="shared" si="7"/>
        <v>3161.8</v>
      </c>
      <c r="CP20" s="62">
        <f t="shared" si="7"/>
        <v>5309.9</v>
      </c>
      <c r="CQ20" s="62">
        <f t="shared" si="0"/>
        <v>0</v>
      </c>
      <c r="CR20" s="62">
        <v>13286.871400000002</v>
      </c>
      <c r="CS20" s="62">
        <f>CS21+CS34+CS42+CS45+CS48</f>
        <v>44778.700000000012</v>
      </c>
      <c r="CT20" s="62">
        <f t="shared" ref="CT20:CV20" si="8">CT21+CT34+CT42+CT45+CT48</f>
        <v>275.5</v>
      </c>
      <c r="CU20" s="62">
        <f t="shared" si="8"/>
        <v>0</v>
      </c>
      <c r="CV20" s="62">
        <f t="shared" si="8"/>
        <v>0</v>
      </c>
      <c r="CW20" s="62">
        <f>CS20-CT20-CU20-CV20</f>
        <v>44503.200000000012</v>
      </c>
      <c r="CX20" s="62">
        <f t="shared" ref="CX20:DA20" si="9">CX21+CX34+CX42+CX45+CX48</f>
        <v>13542.9</v>
      </c>
      <c r="CY20" s="62">
        <f t="shared" si="9"/>
        <v>278.60000000000002</v>
      </c>
      <c r="CZ20" s="62">
        <f t="shared" si="9"/>
        <v>0</v>
      </c>
      <c r="DA20" s="62">
        <f t="shared" si="9"/>
        <v>0</v>
      </c>
      <c r="DB20" s="62">
        <f>CX20-CY20-CZ20-DA20</f>
        <v>13264.3</v>
      </c>
      <c r="DC20" s="62">
        <f t="shared" ref="DC20:DF20" si="10">DC21+DC34+DC42+DC45+DC48</f>
        <v>21199.195899999999</v>
      </c>
      <c r="DD20" s="62">
        <f t="shared" si="10"/>
        <v>3187.4</v>
      </c>
      <c r="DE20" s="62">
        <f t="shared" si="10"/>
        <v>0</v>
      </c>
      <c r="DF20" s="62">
        <f t="shared" si="10"/>
        <v>0</v>
      </c>
      <c r="DG20" s="62">
        <v>12701.8959</v>
      </c>
      <c r="DH20" s="62">
        <f>DH21+DH34+DH42+DH45+DH48</f>
        <v>13778.681199999999</v>
      </c>
      <c r="DI20" s="62">
        <f t="shared" ref="DI20:DK20" si="11">DI21+DI34+DI42+DI45+DI48</f>
        <v>275.5</v>
      </c>
      <c r="DJ20" s="62">
        <f t="shared" si="11"/>
        <v>0</v>
      </c>
      <c r="DK20" s="62">
        <f t="shared" si="11"/>
        <v>0</v>
      </c>
      <c r="DL20" s="62">
        <f>DH20-DI20-DJ20-DK20</f>
        <v>13503.181199999999</v>
      </c>
      <c r="DM20" s="62">
        <f t="shared" ref="DM20:DP20" si="12">DM21+DM34+DM42+DM45+DM48</f>
        <v>13542.9</v>
      </c>
      <c r="DN20" s="62">
        <f t="shared" si="12"/>
        <v>278.60000000000002</v>
      </c>
      <c r="DO20" s="62">
        <f t="shared" si="12"/>
        <v>0</v>
      </c>
      <c r="DP20" s="62">
        <f t="shared" si="12"/>
        <v>0</v>
      </c>
      <c r="DQ20" s="62">
        <f>DM20-DN20-DO20-DP20</f>
        <v>13264.3</v>
      </c>
      <c r="DR20" s="63" t="s">
        <v>177</v>
      </c>
      <c r="DS20" s="4"/>
    </row>
    <row r="21" spans="1:123" ht="89.25">
      <c r="A21" s="22" t="s">
        <v>69</v>
      </c>
      <c r="B21" s="23" t="s">
        <v>70</v>
      </c>
      <c r="C21" s="24" t="s">
        <v>68</v>
      </c>
      <c r="D21" s="24" t="s">
        <v>68</v>
      </c>
      <c r="E21" s="24" t="s">
        <v>68</v>
      </c>
      <c r="F21" s="24" t="s">
        <v>68</v>
      </c>
      <c r="G21" s="24" t="s">
        <v>68</v>
      </c>
      <c r="H21" s="24" t="s">
        <v>68</v>
      </c>
      <c r="I21" s="24" t="s">
        <v>68</v>
      </c>
      <c r="J21" s="24" t="s">
        <v>68</v>
      </c>
      <c r="K21" s="24" t="s">
        <v>68</v>
      </c>
      <c r="L21" s="24" t="s">
        <v>68</v>
      </c>
      <c r="M21" s="24" t="s">
        <v>68</v>
      </c>
      <c r="N21" s="24" t="s">
        <v>68</v>
      </c>
      <c r="O21" s="24" t="s">
        <v>68</v>
      </c>
      <c r="P21" s="24" t="s">
        <v>68</v>
      </c>
      <c r="Q21" s="24" t="s">
        <v>68</v>
      </c>
      <c r="R21" s="24" t="s">
        <v>68</v>
      </c>
      <c r="S21" s="24" t="s">
        <v>68</v>
      </c>
      <c r="T21" s="24" t="s">
        <v>68</v>
      </c>
      <c r="U21" s="24" t="s">
        <v>68</v>
      </c>
      <c r="V21" s="24" t="s">
        <v>68</v>
      </c>
      <c r="W21" s="24" t="s">
        <v>68</v>
      </c>
      <c r="X21" s="24" t="s">
        <v>68</v>
      </c>
      <c r="Y21" s="24" t="s">
        <v>68</v>
      </c>
      <c r="Z21" s="24" t="s">
        <v>68</v>
      </c>
      <c r="AA21" s="24" t="s">
        <v>68</v>
      </c>
      <c r="AB21" s="24" t="s">
        <v>68</v>
      </c>
      <c r="AC21" s="24" t="s">
        <v>68</v>
      </c>
      <c r="AD21" s="24" t="s">
        <v>68</v>
      </c>
      <c r="AE21" s="24" t="s">
        <v>68</v>
      </c>
      <c r="AF21" s="62">
        <f>AF22+AF29</f>
        <v>22657.555400000001</v>
      </c>
      <c r="AG21" s="62">
        <f t="shared" ref="AG21:CQ21" si="13">AG22+AG29</f>
        <v>22288.089100000001</v>
      </c>
      <c r="AH21" s="62">
        <f t="shared" si="13"/>
        <v>2848.4</v>
      </c>
      <c r="AI21" s="62">
        <f t="shared" si="13"/>
        <v>2822.8</v>
      </c>
      <c r="AJ21" s="62">
        <f t="shared" si="13"/>
        <v>9354.9</v>
      </c>
      <c r="AK21" s="62">
        <f t="shared" si="13"/>
        <v>9310.5</v>
      </c>
      <c r="AL21" s="62">
        <f t="shared" si="13"/>
        <v>0</v>
      </c>
      <c r="AM21" s="62">
        <f t="shared" si="13"/>
        <v>0</v>
      </c>
      <c r="AN21" s="62">
        <f t="shared" si="13"/>
        <v>10453.255400000002</v>
      </c>
      <c r="AO21" s="62">
        <f t="shared" si="13"/>
        <v>10154.789100000002</v>
      </c>
      <c r="AP21" s="62">
        <f>AP22+AP29</f>
        <v>12159.3812</v>
      </c>
      <c r="AQ21" s="62">
        <f>AQ22+AQ29</f>
        <v>0</v>
      </c>
      <c r="AR21" s="62">
        <f t="shared" ref="AR21:AX21" si="14">AR22+AR29</f>
        <v>0</v>
      </c>
      <c r="AS21" s="62">
        <f t="shared" si="14"/>
        <v>0</v>
      </c>
      <c r="AT21" s="62">
        <f t="shared" ref="AT21:AT53" si="15">AP21-AQ21-AR21-AS21</f>
        <v>12159.3812</v>
      </c>
      <c r="AU21" s="62">
        <f t="shared" si="14"/>
        <v>11920.5</v>
      </c>
      <c r="AV21" s="62">
        <f t="shared" si="14"/>
        <v>0</v>
      </c>
      <c r="AW21" s="62">
        <f t="shared" si="14"/>
        <v>0</v>
      </c>
      <c r="AX21" s="62">
        <f t="shared" si="14"/>
        <v>0</v>
      </c>
      <c r="AY21" s="62">
        <f t="shared" ref="AY21:AY54" si="16">AU21-AV21-AW21-AX21</f>
        <v>11920.5</v>
      </c>
      <c r="AZ21" s="62">
        <f t="shared" si="13"/>
        <v>11668.1</v>
      </c>
      <c r="BA21" s="62">
        <f t="shared" si="13"/>
        <v>0</v>
      </c>
      <c r="BB21" s="62">
        <f t="shared" si="13"/>
        <v>0</v>
      </c>
      <c r="BC21" s="62">
        <f t="shared" si="13"/>
        <v>0</v>
      </c>
      <c r="BD21" s="62">
        <f t="shared" ref="BD21:BD53" si="17">AZ21-BA21-BB21-BC21</f>
        <v>11668.1</v>
      </c>
      <c r="BE21" s="62">
        <f t="shared" si="13"/>
        <v>11668.1</v>
      </c>
      <c r="BF21" s="62">
        <f t="shared" si="13"/>
        <v>0</v>
      </c>
      <c r="BG21" s="62">
        <f t="shared" si="13"/>
        <v>0</v>
      </c>
      <c r="BH21" s="62">
        <f t="shared" si="13"/>
        <v>0</v>
      </c>
      <c r="BI21" s="62">
        <f t="shared" ref="BI21:BI53" si="18">BE21-BF21-BG21-BH21</f>
        <v>11668.1</v>
      </c>
      <c r="BJ21" s="62">
        <f>BJ22+BJ29</f>
        <v>18060.159899999999</v>
      </c>
      <c r="BK21" s="62">
        <f t="shared" ref="BK21:BS21" si="19">BK22+BK29</f>
        <v>17728.113600000001</v>
      </c>
      <c r="BL21" s="62">
        <f t="shared" si="19"/>
        <v>2848.4</v>
      </c>
      <c r="BM21" s="62">
        <f t="shared" si="19"/>
        <v>2848.4</v>
      </c>
      <c r="BN21" s="62">
        <f t="shared" si="19"/>
        <v>5318.6</v>
      </c>
      <c r="BO21" s="62">
        <f t="shared" si="19"/>
        <v>5309.9</v>
      </c>
      <c r="BP21" s="62">
        <f t="shared" si="19"/>
        <v>0</v>
      </c>
      <c r="BQ21" s="62">
        <f t="shared" si="19"/>
        <v>0</v>
      </c>
      <c r="BR21" s="62">
        <f t="shared" si="19"/>
        <v>9892.1599000000006</v>
      </c>
      <c r="BS21" s="62">
        <f t="shared" si="19"/>
        <v>9569.8135999999995</v>
      </c>
      <c r="BT21" s="62">
        <f>BT22+BT29</f>
        <v>12159.3812</v>
      </c>
      <c r="BU21" s="62">
        <f>BU22+BU29</f>
        <v>0</v>
      </c>
      <c r="BV21" s="62">
        <f t="shared" ref="BV21:BW21" si="20">BV22+BV29</f>
        <v>0</v>
      </c>
      <c r="BW21" s="62">
        <f t="shared" si="20"/>
        <v>0</v>
      </c>
      <c r="BX21" s="62">
        <f t="shared" ref="BX21:BX53" si="21">BT21-BU21-BV21-BW21</f>
        <v>12159.3812</v>
      </c>
      <c r="BY21" s="62">
        <f t="shared" ref="BY21:CB21" si="22">BY22+BY29</f>
        <v>11920.5</v>
      </c>
      <c r="BZ21" s="62">
        <f t="shared" si="22"/>
        <v>0</v>
      </c>
      <c r="CA21" s="62">
        <f t="shared" si="22"/>
        <v>0</v>
      </c>
      <c r="CB21" s="62">
        <f t="shared" si="22"/>
        <v>0</v>
      </c>
      <c r="CC21" s="62">
        <f t="shared" ref="CC21:CC53" si="23">BY21-BZ21-CA21-CB21</f>
        <v>11920.5</v>
      </c>
      <c r="CD21" s="62">
        <f t="shared" ref="CD21:CG21" si="24">CD22+CD29</f>
        <v>11668.1</v>
      </c>
      <c r="CE21" s="62">
        <f t="shared" si="24"/>
        <v>0</v>
      </c>
      <c r="CF21" s="62">
        <f t="shared" si="24"/>
        <v>0</v>
      </c>
      <c r="CG21" s="62">
        <f t="shared" si="24"/>
        <v>0</v>
      </c>
      <c r="CH21" s="62">
        <f t="shared" ref="CH21:CH53" si="25">CD21-CE21-CF21-CG21</f>
        <v>11668.1</v>
      </c>
      <c r="CI21" s="62">
        <f t="shared" ref="CI21:CL21" si="26">CI22+CI29</f>
        <v>11668.1</v>
      </c>
      <c r="CJ21" s="62">
        <f t="shared" si="26"/>
        <v>0</v>
      </c>
      <c r="CK21" s="62">
        <f t="shared" si="26"/>
        <v>0</v>
      </c>
      <c r="CL21" s="62">
        <f t="shared" si="26"/>
        <v>0</v>
      </c>
      <c r="CM21" s="62">
        <f t="shared" ref="CM21:CM53" si="27">CI21-CJ21-CK21-CL21</f>
        <v>11668.1</v>
      </c>
      <c r="CN21" s="62">
        <f t="shared" ref="CN21:CP21" si="28">CN22+CN29</f>
        <v>22288.089100000001</v>
      </c>
      <c r="CO21" s="62">
        <f t="shared" si="28"/>
        <v>2822.8</v>
      </c>
      <c r="CP21" s="62">
        <f t="shared" si="28"/>
        <v>5309.9</v>
      </c>
      <c r="CQ21" s="62">
        <f t="shared" si="13"/>
        <v>0</v>
      </c>
      <c r="CR21" s="62">
        <v>10154.789100000002</v>
      </c>
      <c r="CS21" s="62">
        <f>CS22+CS29</f>
        <v>43159.400000000009</v>
      </c>
      <c r="CT21" s="62">
        <f>CT22+CT29</f>
        <v>0</v>
      </c>
      <c r="CU21" s="62">
        <f t="shared" ref="CU21:CV21" si="29">CU22+CU29</f>
        <v>0</v>
      </c>
      <c r="CV21" s="62">
        <f t="shared" si="29"/>
        <v>0</v>
      </c>
      <c r="CW21" s="62">
        <f t="shared" ref="CW21:CW53" si="30">CS21-CT21-CU21-CV21</f>
        <v>43159.400000000009</v>
      </c>
      <c r="CX21" s="62">
        <f t="shared" ref="CX21:DA21" si="31">CX22+CX29</f>
        <v>11920.5</v>
      </c>
      <c r="CY21" s="62">
        <f t="shared" si="31"/>
        <v>0</v>
      </c>
      <c r="CZ21" s="62">
        <f t="shared" si="31"/>
        <v>0</v>
      </c>
      <c r="DA21" s="62">
        <f t="shared" si="31"/>
        <v>0</v>
      </c>
      <c r="DB21" s="62">
        <f t="shared" ref="DB21:DB53" si="32">CX21-CY21-CZ21-DA21</f>
        <v>11920.5</v>
      </c>
      <c r="DC21" s="62">
        <f t="shared" ref="DC21:DF21" si="33">DC22+DC29</f>
        <v>17728.113600000001</v>
      </c>
      <c r="DD21" s="62">
        <f t="shared" si="33"/>
        <v>2848.4</v>
      </c>
      <c r="DE21" s="62">
        <f t="shared" si="33"/>
        <v>0</v>
      </c>
      <c r="DF21" s="62">
        <f t="shared" si="33"/>
        <v>0</v>
      </c>
      <c r="DG21" s="62">
        <v>9569.8135999999995</v>
      </c>
      <c r="DH21" s="62">
        <f>DH22+DH29</f>
        <v>12159.3812</v>
      </c>
      <c r="DI21" s="62">
        <f>DI22+DI29</f>
        <v>0</v>
      </c>
      <c r="DJ21" s="62">
        <f t="shared" ref="DJ21:DK21" si="34">DJ22+DJ29</f>
        <v>0</v>
      </c>
      <c r="DK21" s="62">
        <f t="shared" si="34"/>
        <v>0</v>
      </c>
      <c r="DL21" s="62">
        <f t="shared" ref="DL21:DL53" si="35">DH21-DI21-DJ21-DK21</f>
        <v>12159.3812</v>
      </c>
      <c r="DM21" s="62">
        <f t="shared" ref="DM21:DP21" si="36">DM22+DM29</f>
        <v>11920.5</v>
      </c>
      <c r="DN21" s="62">
        <f t="shared" si="36"/>
        <v>0</v>
      </c>
      <c r="DO21" s="62">
        <f t="shared" si="36"/>
        <v>0</v>
      </c>
      <c r="DP21" s="62">
        <f t="shared" si="36"/>
        <v>0</v>
      </c>
      <c r="DQ21" s="62">
        <f t="shared" ref="DQ21:DQ53" si="37">DM21-DN21-DO21-DP21</f>
        <v>11920.5</v>
      </c>
      <c r="DR21" s="63" t="s">
        <v>177</v>
      </c>
      <c r="DS21" s="4"/>
    </row>
    <row r="22" spans="1:123" ht="89.25">
      <c r="A22" s="22" t="s">
        <v>71</v>
      </c>
      <c r="B22" s="23" t="s">
        <v>72</v>
      </c>
      <c r="C22" s="24" t="s">
        <v>68</v>
      </c>
      <c r="D22" s="24" t="s">
        <v>68</v>
      </c>
      <c r="E22" s="24" t="s">
        <v>68</v>
      </c>
      <c r="F22" s="24" t="s">
        <v>68</v>
      </c>
      <c r="G22" s="24" t="s">
        <v>68</v>
      </c>
      <c r="H22" s="24" t="s">
        <v>68</v>
      </c>
      <c r="I22" s="24" t="s">
        <v>68</v>
      </c>
      <c r="J22" s="24" t="s">
        <v>68</v>
      </c>
      <c r="K22" s="24" t="s">
        <v>68</v>
      </c>
      <c r="L22" s="24" t="s">
        <v>68</v>
      </c>
      <c r="M22" s="24" t="s">
        <v>68</v>
      </c>
      <c r="N22" s="24" t="s">
        <v>68</v>
      </c>
      <c r="O22" s="24" t="s">
        <v>68</v>
      </c>
      <c r="P22" s="24" t="s">
        <v>68</v>
      </c>
      <c r="Q22" s="24" t="s">
        <v>68</v>
      </c>
      <c r="R22" s="24" t="s">
        <v>68</v>
      </c>
      <c r="S22" s="24" t="s">
        <v>68</v>
      </c>
      <c r="T22" s="24" t="s">
        <v>68</v>
      </c>
      <c r="U22" s="24" t="s">
        <v>68</v>
      </c>
      <c r="V22" s="24" t="s">
        <v>68</v>
      </c>
      <c r="W22" s="24" t="s">
        <v>68</v>
      </c>
      <c r="X22" s="24" t="s">
        <v>68</v>
      </c>
      <c r="Y22" s="24" t="s">
        <v>68</v>
      </c>
      <c r="Z22" s="24" t="s">
        <v>68</v>
      </c>
      <c r="AA22" s="24" t="s">
        <v>68</v>
      </c>
      <c r="AB22" s="24" t="s">
        <v>68</v>
      </c>
      <c r="AC22" s="24" t="s">
        <v>68</v>
      </c>
      <c r="AD22" s="24" t="s">
        <v>68</v>
      </c>
      <c r="AE22" s="24" t="s">
        <v>68</v>
      </c>
      <c r="AF22" s="62">
        <f>AF24+AF25+AF26+AF27+AF28+AF23</f>
        <v>6284.4337000000005</v>
      </c>
      <c r="AG22" s="62">
        <f t="shared" ref="AG22:CQ22" si="38">AG24+AG25+AG26+AG27+AG28+AG23</f>
        <v>6230.1210000000001</v>
      </c>
      <c r="AH22" s="62">
        <f t="shared" si="38"/>
        <v>0</v>
      </c>
      <c r="AI22" s="62">
        <f t="shared" si="38"/>
        <v>0</v>
      </c>
      <c r="AJ22" s="62">
        <f t="shared" si="38"/>
        <v>0</v>
      </c>
      <c r="AK22" s="62">
        <f t="shared" si="38"/>
        <v>0</v>
      </c>
      <c r="AL22" s="62">
        <f t="shared" si="38"/>
        <v>0</v>
      </c>
      <c r="AM22" s="62">
        <f t="shared" si="38"/>
        <v>0</v>
      </c>
      <c r="AN22" s="62">
        <f t="shared" si="38"/>
        <v>6283.4337000000005</v>
      </c>
      <c r="AO22" s="62">
        <f t="shared" si="38"/>
        <v>6230.1210000000001</v>
      </c>
      <c r="AP22" s="62">
        <f>AP24+AP25+AP26+AP27+AP28+AP23</f>
        <v>7958.7000000000007</v>
      </c>
      <c r="AQ22" s="62">
        <f>AQ24+AQ25+AQ26+AQ27+AQ28+AQ23</f>
        <v>0</v>
      </c>
      <c r="AR22" s="62">
        <f t="shared" ref="AR22:AX22" si="39">AR24+AR25+AR26+AR27+AR28+AR23</f>
        <v>0</v>
      </c>
      <c r="AS22" s="62">
        <f t="shared" si="39"/>
        <v>0</v>
      </c>
      <c r="AT22" s="62">
        <f t="shared" si="15"/>
        <v>7958.7000000000007</v>
      </c>
      <c r="AU22" s="62">
        <f t="shared" si="39"/>
        <v>7899.9000000000005</v>
      </c>
      <c r="AV22" s="62">
        <f t="shared" si="39"/>
        <v>0</v>
      </c>
      <c r="AW22" s="62">
        <f t="shared" si="39"/>
        <v>0</v>
      </c>
      <c r="AX22" s="62">
        <f t="shared" si="39"/>
        <v>0</v>
      </c>
      <c r="AY22" s="62">
        <f t="shared" si="16"/>
        <v>7899.9000000000005</v>
      </c>
      <c r="AZ22" s="62">
        <f t="shared" si="38"/>
        <v>7567.2000000000007</v>
      </c>
      <c r="BA22" s="62">
        <f t="shared" si="38"/>
        <v>0</v>
      </c>
      <c r="BB22" s="62">
        <f t="shared" si="38"/>
        <v>0</v>
      </c>
      <c r="BC22" s="62">
        <f t="shared" si="38"/>
        <v>0</v>
      </c>
      <c r="BD22" s="62">
        <f t="shared" si="17"/>
        <v>7567.2000000000007</v>
      </c>
      <c r="BE22" s="62">
        <f t="shared" si="38"/>
        <v>7567.2000000000007</v>
      </c>
      <c r="BF22" s="62">
        <f t="shared" si="38"/>
        <v>0</v>
      </c>
      <c r="BG22" s="62">
        <f t="shared" si="38"/>
        <v>0</v>
      </c>
      <c r="BH22" s="62">
        <f t="shared" si="38"/>
        <v>0</v>
      </c>
      <c r="BI22" s="62">
        <f t="shared" si="18"/>
        <v>7567.2000000000007</v>
      </c>
      <c r="BJ22" s="62">
        <f>BJ24+BJ25+BJ26+BJ27+BJ28+BJ23</f>
        <v>6284.4337000000005</v>
      </c>
      <c r="BK22" s="62">
        <f t="shared" ref="BK22:BS22" si="40">BK24+BK25+BK26+BK27+BK28+BK23</f>
        <v>6230.1210000000001</v>
      </c>
      <c r="BL22" s="62">
        <f t="shared" si="40"/>
        <v>0</v>
      </c>
      <c r="BM22" s="62">
        <f t="shared" si="40"/>
        <v>0</v>
      </c>
      <c r="BN22" s="62">
        <f t="shared" si="40"/>
        <v>0</v>
      </c>
      <c r="BO22" s="62">
        <f t="shared" si="40"/>
        <v>0</v>
      </c>
      <c r="BP22" s="62">
        <f t="shared" si="40"/>
        <v>0</v>
      </c>
      <c r="BQ22" s="62">
        <f t="shared" si="40"/>
        <v>0</v>
      </c>
      <c r="BR22" s="62">
        <f t="shared" si="40"/>
        <v>6283.4337000000005</v>
      </c>
      <c r="BS22" s="62">
        <f t="shared" si="40"/>
        <v>6230.1210000000001</v>
      </c>
      <c r="BT22" s="62">
        <f>BT24+BT25+BT26+BT27+BT28+BT23</f>
        <v>7958.7000000000007</v>
      </c>
      <c r="BU22" s="62">
        <f>BU24+BU25+BU26+BU27+BU28+BU23</f>
        <v>0</v>
      </c>
      <c r="BV22" s="62">
        <f t="shared" ref="BV22:BW22" si="41">BV24+BV25+BV26+BV27+BV28+BV23</f>
        <v>0</v>
      </c>
      <c r="BW22" s="62">
        <f t="shared" si="41"/>
        <v>0</v>
      </c>
      <c r="BX22" s="62">
        <f t="shared" si="21"/>
        <v>7958.7000000000007</v>
      </c>
      <c r="BY22" s="62">
        <f t="shared" ref="BY22:CB22" si="42">BY24+BY25+BY26+BY27+BY28+BY23</f>
        <v>7899.9000000000005</v>
      </c>
      <c r="BZ22" s="62">
        <f t="shared" si="42"/>
        <v>0</v>
      </c>
      <c r="CA22" s="62">
        <f t="shared" si="42"/>
        <v>0</v>
      </c>
      <c r="CB22" s="62">
        <f t="shared" si="42"/>
        <v>0</v>
      </c>
      <c r="CC22" s="62">
        <f t="shared" si="23"/>
        <v>7899.9000000000005</v>
      </c>
      <c r="CD22" s="62">
        <f t="shared" ref="CD22:CG22" si="43">CD24+CD25+CD26+CD27+CD28+CD23</f>
        <v>7567.2000000000007</v>
      </c>
      <c r="CE22" s="62">
        <f t="shared" si="43"/>
        <v>0</v>
      </c>
      <c r="CF22" s="62">
        <f t="shared" si="43"/>
        <v>0</v>
      </c>
      <c r="CG22" s="62">
        <f t="shared" si="43"/>
        <v>0</v>
      </c>
      <c r="CH22" s="62">
        <f t="shared" si="25"/>
        <v>7567.2000000000007</v>
      </c>
      <c r="CI22" s="62">
        <f t="shared" ref="CI22:CL22" si="44">CI24+CI25+CI26+CI27+CI28+CI23</f>
        <v>7567.2000000000007</v>
      </c>
      <c r="CJ22" s="62">
        <f t="shared" si="44"/>
        <v>0</v>
      </c>
      <c r="CK22" s="62">
        <f t="shared" si="44"/>
        <v>0</v>
      </c>
      <c r="CL22" s="62">
        <f t="shared" si="44"/>
        <v>0</v>
      </c>
      <c r="CM22" s="62">
        <f t="shared" si="27"/>
        <v>7567.2000000000007</v>
      </c>
      <c r="CN22" s="62">
        <f t="shared" ref="CN22:CP22" si="45">CN24+CN25+CN26+CN27+CN28+CN23</f>
        <v>6230.1210000000001</v>
      </c>
      <c r="CO22" s="62">
        <f t="shared" si="45"/>
        <v>0</v>
      </c>
      <c r="CP22" s="62">
        <f t="shared" si="45"/>
        <v>0</v>
      </c>
      <c r="CQ22" s="62">
        <f t="shared" si="38"/>
        <v>0</v>
      </c>
      <c r="CR22" s="62">
        <v>6230.1210000000001</v>
      </c>
      <c r="CS22" s="62">
        <f>CS24+CS25+CS26+CS27+CS28+CS23</f>
        <v>7958.7000000000007</v>
      </c>
      <c r="CT22" s="62">
        <f>CT24+CT25+CT26+CT27+CT28+CT23</f>
        <v>0</v>
      </c>
      <c r="CU22" s="62">
        <f t="shared" ref="CU22:CV22" si="46">CU24+CU25+CU26+CU27+CU28+CU23</f>
        <v>0</v>
      </c>
      <c r="CV22" s="62">
        <f t="shared" si="46"/>
        <v>0</v>
      </c>
      <c r="CW22" s="62">
        <f t="shared" si="30"/>
        <v>7958.7000000000007</v>
      </c>
      <c r="CX22" s="62">
        <f t="shared" ref="CX22:DA22" si="47">CX24+CX25+CX26+CX27+CX28+CX23</f>
        <v>7899.9000000000005</v>
      </c>
      <c r="CY22" s="62">
        <f t="shared" si="47"/>
        <v>0</v>
      </c>
      <c r="CZ22" s="62">
        <f t="shared" si="47"/>
        <v>0</v>
      </c>
      <c r="DA22" s="62">
        <f t="shared" si="47"/>
        <v>0</v>
      </c>
      <c r="DB22" s="62">
        <f t="shared" si="32"/>
        <v>7899.9000000000005</v>
      </c>
      <c r="DC22" s="62">
        <f t="shared" ref="DC22:DF22" si="48">DC24+DC25+DC26+DC27+DC28+DC23</f>
        <v>6230.1210000000001</v>
      </c>
      <c r="DD22" s="62">
        <f t="shared" si="48"/>
        <v>0</v>
      </c>
      <c r="DE22" s="62">
        <f t="shared" si="48"/>
        <v>0</v>
      </c>
      <c r="DF22" s="62">
        <f t="shared" si="48"/>
        <v>0</v>
      </c>
      <c r="DG22" s="62">
        <v>6230.1210000000001</v>
      </c>
      <c r="DH22" s="62">
        <f>DH24+DH25+DH26+DH27+DH28+DH23</f>
        <v>7958.7000000000007</v>
      </c>
      <c r="DI22" s="62">
        <f>DI24+DI25+DI26+DI27+DI28+DI23</f>
        <v>0</v>
      </c>
      <c r="DJ22" s="62">
        <f t="shared" ref="DJ22:DK22" si="49">DJ24+DJ25+DJ26+DJ27+DJ28+DJ23</f>
        <v>0</v>
      </c>
      <c r="DK22" s="62">
        <f t="shared" si="49"/>
        <v>0</v>
      </c>
      <c r="DL22" s="62">
        <f t="shared" si="35"/>
        <v>7958.7000000000007</v>
      </c>
      <c r="DM22" s="62">
        <f t="shared" ref="DM22:DP22" si="50">DM24+DM25+DM26+DM27+DM28+DM23</f>
        <v>7899.9000000000005</v>
      </c>
      <c r="DN22" s="62">
        <f t="shared" si="50"/>
        <v>0</v>
      </c>
      <c r="DO22" s="62">
        <f t="shared" si="50"/>
        <v>0</v>
      </c>
      <c r="DP22" s="62">
        <f t="shared" si="50"/>
        <v>0</v>
      </c>
      <c r="DQ22" s="62">
        <f t="shared" si="37"/>
        <v>7899.9000000000005</v>
      </c>
      <c r="DR22" s="63" t="s">
        <v>177</v>
      </c>
      <c r="DS22" s="4"/>
    </row>
    <row r="23" spans="1:123" ht="89.25">
      <c r="A23" s="25" t="s">
        <v>73</v>
      </c>
      <c r="B23" s="26" t="s">
        <v>74</v>
      </c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 t="s">
        <v>46</v>
      </c>
      <c r="AD23" s="28" t="s">
        <v>75</v>
      </c>
      <c r="AE23" s="28" t="s">
        <v>76</v>
      </c>
      <c r="AF23" s="64">
        <v>1</v>
      </c>
      <c r="AG23" s="64"/>
      <c r="AH23" s="64"/>
      <c r="AI23" s="64"/>
      <c r="AJ23" s="64"/>
      <c r="AK23" s="64"/>
      <c r="AL23" s="64"/>
      <c r="AM23" s="64"/>
      <c r="AN23" s="64"/>
      <c r="AO23" s="64"/>
      <c r="AP23" s="65">
        <v>100</v>
      </c>
      <c r="AQ23" s="64"/>
      <c r="AR23" s="64"/>
      <c r="AS23" s="64"/>
      <c r="AT23" s="62">
        <f t="shared" si="15"/>
        <v>100</v>
      </c>
      <c r="AU23" s="65">
        <v>100</v>
      </c>
      <c r="AV23" s="64"/>
      <c r="AW23" s="64"/>
      <c r="AX23" s="64"/>
      <c r="AY23" s="62">
        <f t="shared" si="16"/>
        <v>100</v>
      </c>
      <c r="AZ23" s="65">
        <v>100</v>
      </c>
      <c r="BA23" s="64">
        <v>0</v>
      </c>
      <c r="BB23" s="64">
        <v>0</v>
      </c>
      <c r="BC23" s="64">
        <v>0</v>
      </c>
      <c r="BD23" s="62">
        <f t="shared" si="17"/>
        <v>100</v>
      </c>
      <c r="BE23" s="65">
        <v>100</v>
      </c>
      <c r="BF23" s="64">
        <v>0</v>
      </c>
      <c r="BG23" s="64">
        <v>0</v>
      </c>
      <c r="BH23" s="64">
        <v>0</v>
      </c>
      <c r="BI23" s="62">
        <f t="shared" si="18"/>
        <v>100</v>
      </c>
      <c r="BJ23" s="64">
        <v>1</v>
      </c>
      <c r="BK23" s="64"/>
      <c r="BL23" s="64"/>
      <c r="BM23" s="64"/>
      <c r="BN23" s="64"/>
      <c r="BO23" s="64"/>
      <c r="BP23" s="64"/>
      <c r="BQ23" s="64"/>
      <c r="BR23" s="64"/>
      <c r="BS23" s="64"/>
      <c r="BT23" s="65">
        <v>100</v>
      </c>
      <c r="BU23" s="64"/>
      <c r="BV23" s="64"/>
      <c r="BW23" s="64"/>
      <c r="BX23" s="62">
        <f t="shared" si="21"/>
        <v>100</v>
      </c>
      <c r="BY23" s="65">
        <v>100</v>
      </c>
      <c r="BZ23" s="64"/>
      <c r="CA23" s="64"/>
      <c r="CB23" s="64"/>
      <c r="CC23" s="62">
        <f t="shared" si="23"/>
        <v>100</v>
      </c>
      <c r="CD23" s="65">
        <v>100</v>
      </c>
      <c r="CE23" s="64">
        <v>0</v>
      </c>
      <c r="CF23" s="64">
        <v>0</v>
      </c>
      <c r="CG23" s="64">
        <v>0</v>
      </c>
      <c r="CH23" s="62">
        <f t="shared" si="25"/>
        <v>100</v>
      </c>
      <c r="CI23" s="65">
        <v>100</v>
      </c>
      <c r="CJ23" s="64">
        <v>0</v>
      </c>
      <c r="CK23" s="64">
        <v>0</v>
      </c>
      <c r="CL23" s="64">
        <v>0</v>
      </c>
      <c r="CM23" s="62">
        <f t="shared" si="27"/>
        <v>100</v>
      </c>
      <c r="CN23" s="64"/>
      <c r="CO23" s="64"/>
      <c r="CP23" s="64"/>
      <c r="CQ23" s="64">
        <v>0</v>
      </c>
      <c r="CR23" s="64"/>
      <c r="CS23" s="65">
        <v>100</v>
      </c>
      <c r="CT23" s="64"/>
      <c r="CU23" s="64"/>
      <c r="CV23" s="64"/>
      <c r="CW23" s="62">
        <f t="shared" si="30"/>
        <v>100</v>
      </c>
      <c r="CX23" s="65">
        <v>100</v>
      </c>
      <c r="CY23" s="64"/>
      <c r="CZ23" s="64"/>
      <c r="DA23" s="64"/>
      <c r="DB23" s="62">
        <f t="shared" si="32"/>
        <v>100</v>
      </c>
      <c r="DC23" s="64"/>
      <c r="DD23" s="64"/>
      <c r="DE23" s="64">
        <v>0</v>
      </c>
      <c r="DF23" s="64">
        <v>0</v>
      </c>
      <c r="DG23" s="62"/>
      <c r="DH23" s="65">
        <v>100</v>
      </c>
      <c r="DI23" s="64"/>
      <c r="DJ23" s="64"/>
      <c r="DK23" s="64"/>
      <c r="DL23" s="62">
        <f t="shared" si="35"/>
        <v>100</v>
      </c>
      <c r="DM23" s="65">
        <v>100</v>
      </c>
      <c r="DN23" s="64"/>
      <c r="DO23" s="64"/>
      <c r="DP23" s="64"/>
      <c r="DQ23" s="62">
        <f t="shared" si="37"/>
        <v>100</v>
      </c>
      <c r="DR23" s="63" t="s">
        <v>177</v>
      </c>
      <c r="DS23" s="4"/>
    </row>
    <row r="24" spans="1:123" ht="21" customHeight="1">
      <c r="A24" s="29"/>
      <c r="B24" s="30"/>
      <c r="C24" s="19" t="s">
        <v>77</v>
      </c>
      <c r="D24" s="31" t="s">
        <v>78</v>
      </c>
      <c r="E24" s="31" t="s">
        <v>79</v>
      </c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2"/>
      <c r="AD24" s="31"/>
      <c r="AE24" s="31"/>
      <c r="AF24" s="66">
        <v>0</v>
      </c>
      <c r="AG24" s="66">
        <v>0</v>
      </c>
      <c r="AH24" s="66"/>
      <c r="AI24" s="66"/>
      <c r="AJ24" s="66"/>
      <c r="AK24" s="66"/>
      <c r="AL24" s="66"/>
      <c r="AM24" s="67"/>
      <c r="AN24" s="68">
        <f>AF24-AH24-AJ24-AL24</f>
        <v>0</v>
      </c>
      <c r="AO24" s="68">
        <f>AG24-AI24-AK24-AM24</f>
        <v>0</v>
      </c>
      <c r="AP24" s="65">
        <v>925.6</v>
      </c>
      <c r="AQ24" s="64"/>
      <c r="AR24" s="64"/>
      <c r="AS24" s="64"/>
      <c r="AT24" s="62">
        <f t="shared" si="15"/>
        <v>925.6</v>
      </c>
      <c r="AU24" s="65">
        <v>866.8</v>
      </c>
      <c r="AV24" s="64"/>
      <c r="AW24" s="64"/>
      <c r="AX24" s="64"/>
      <c r="AY24" s="62">
        <f t="shared" si="16"/>
        <v>866.8</v>
      </c>
      <c r="AZ24" s="65">
        <v>534.1</v>
      </c>
      <c r="BA24" s="64">
        <v>0</v>
      </c>
      <c r="BB24" s="64">
        <v>0</v>
      </c>
      <c r="BC24" s="64">
        <v>0</v>
      </c>
      <c r="BD24" s="62">
        <f t="shared" si="17"/>
        <v>534.1</v>
      </c>
      <c r="BE24" s="65">
        <v>534.1</v>
      </c>
      <c r="BF24" s="66">
        <v>0</v>
      </c>
      <c r="BG24" s="66">
        <v>0</v>
      </c>
      <c r="BH24" s="66">
        <v>0</v>
      </c>
      <c r="BI24" s="62">
        <f t="shared" si="18"/>
        <v>534.1</v>
      </c>
      <c r="BJ24" s="66">
        <v>0</v>
      </c>
      <c r="BK24" s="66">
        <v>0</v>
      </c>
      <c r="BL24" s="66"/>
      <c r="BM24" s="66"/>
      <c r="BN24" s="66"/>
      <c r="BO24" s="66"/>
      <c r="BP24" s="66"/>
      <c r="BQ24" s="67"/>
      <c r="BR24" s="68">
        <f>BJ24-BL24-BN24-BP24</f>
        <v>0</v>
      </c>
      <c r="BS24" s="68">
        <f>BK24-BM24-BO24-BQ24</f>
        <v>0</v>
      </c>
      <c r="BT24" s="65">
        <v>925.6</v>
      </c>
      <c r="BU24" s="64"/>
      <c r="BV24" s="64"/>
      <c r="BW24" s="64"/>
      <c r="BX24" s="62">
        <f t="shared" si="21"/>
        <v>925.6</v>
      </c>
      <c r="BY24" s="65">
        <v>866.8</v>
      </c>
      <c r="BZ24" s="64"/>
      <c r="CA24" s="64"/>
      <c r="CB24" s="64"/>
      <c r="CC24" s="62">
        <f t="shared" si="23"/>
        <v>866.8</v>
      </c>
      <c r="CD24" s="65">
        <v>534.1</v>
      </c>
      <c r="CE24" s="64">
        <v>0</v>
      </c>
      <c r="CF24" s="64">
        <v>0</v>
      </c>
      <c r="CG24" s="64">
        <v>0</v>
      </c>
      <c r="CH24" s="62">
        <f t="shared" si="25"/>
        <v>534.1</v>
      </c>
      <c r="CI24" s="65">
        <v>534.1</v>
      </c>
      <c r="CJ24" s="66">
        <v>0</v>
      </c>
      <c r="CK24" s="66">
        <v>0</v>
      </c>
      <c r="CL24" s="66">
        <v>0</v>
      </c>
      <c r="CM24" s="62">
        <f t="shared" si="27"/>
        <v>534.1</v>
      </c>
      <c r="CN24" s="66">
        <v>0</v>
      </c>
      <c r="CO24" s="66"/>
      <c r="CP24" s="66"/>
      <c r="CQ24" s="66">
        <v>0</v>
      </c>
      <c r="CR24" s="68">
        <v>0</v>
      </c>
      <c r="CS24" s="65">
        <v>925.6</v>
      </c>
      <c r="CT24" s="64"/>
      <c r="CU24" s="64"/>
      <c r="CV24" s="64"/>
      <c r="CW24" s="62">
        <f t="shared" si="30"/>
        <v>925.6</v>
      </c>
      <c r="CX24" s="65">
        <v>866.8</v>
      </c>
      <c r="CY24" s="64"/>
      <c r="CZ24" s="64"/>
      <c r="DA24" s="64"/>
      <c r="DB24" s="62">
        <f t="shared" si="32"/>
        <v>866.8</v>
      </c>
      <c r="DC24" s="66">
        <v>0</v>
      </c>
      <c r="DD24" s="66"/>
      <c r="DE24" s="64">
        <v>0</v>
      </c>
      <c r="DF24" s="64">
        <v>0</v>
      </c>
      <c r="DG24" s="62">
        <v>0</v>
      </c>
      <c r="DH24" s="65">
        <v>925.6</v>
      </c>
      <c r="DI24" s="64"/>
      <c r="DJ24" s="64"/>
      <c r="DK24" s="64"/>
      <c r="DL24" s="62">
        <f t="shared" si="35"/>
        <v>925.6</v>
      </c>
      <c r="DM24" s="65">
        <v>866.8</v>
      </c>
      <c r="DN24" s="64"/>
      <c r="DO24" s="64"/>
      <c r="DP24" s="64"/>
      <c r="DQ24" s="62">
        <f t="shared" si="37"/>
        <v>866.8</v>
      </c>
      <c r="DR24" s="63" t="s">
        <v>177</v>
      </c>
      <c r="DS24" s="4"/>
    </row>
    <row r="25" spans="1:123" ht="44.25" customHeight="1">
      <c r="A25" s="25" t="s">
        <v>80</v>
      </c>
      <c r="B25" s="26" t="s">
        <v>81</v>
      </c>
      <c r="C25" s="27" t="s">
        <v>77</v>
      </c>
      <c r="D25" s="28" t="s">
        <v>78</v>
      </c>
      <c r="E25" s="28" t="s">
        <v>79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 t="s">
        <v>82</v>
      </c>
      <c r="AD25" s="28" t="s">
        <v>83</v>
      </c>
      <c r="AE25" s="28" t="s">
        <v>84</v>
      </c>
      <c r="AF25" s="69">
        <v>48.751199999999997</v>
      </c>
      <c r="AG25" s="69">
        <v>48.395099999999999</v>
      </c>
      <c r="AH25" s="64"/>
      <c r="AI25" s="64"/>
      <c r="AJ25" s="64"/>
      <c r="AK25" s="64"/>
      <c r="AL25" s="64"/>
      <c r="AM25" s="70"/>
      <c r="AN25" s="68">
        <f t="shared" ref="AN25:AO28" si="51">AF25-AH25-AJ25-AL25</f>
        <v>48.751199999999997</v>
      </c>
      <c r="AO25" s="68">
        <f t="shared" si="51"/>
        <v>48.395099999999999</v>
      </c>
      <c r="AP25" s="69"/>
      <c r="AQ25" s="69"/>
      <c r="AR25" s="64"/>
      <c r="AS25" s="64"/>
      <c r="AT25" s="62">
        <f t="shared" si="15"/>
        <v>0</v>
      </c>
      <c r="AU25" s="64"/>
      <c r="AV25" s="64"/>
      <c r="AW25" s="70"/>
      <c r="AX25" s="68">
        <f t="shared" ref="AX25:AX28" si="52">AP25-AR25-AT25-AV25</f>
        <v>0</v>
      </c>
      <c r="AY25" s="62">
        <f t="shared" si="16"/>
        <v>0</v>
      </c>
      <c r="AZ25" s="64"/>
      <c r="BA25" s="64">
        <v>0</v>
      </c>
      <c r="BB25" s="64">
        <v>0</v>
      </c>
      <c r="BC25" s="64">
        <v>0</v>
      </c>
      <c r="BD25" s="62">
        <f t="shared" si="17"/>
        <v>0</v>
      </c>
      <c r="BE25" s="64"/>
      <c r="BF25" s="64">
        <v>0</v>
      </c>
      <c r="BG25" s="64">
        <v>0</v>
      </c>
      <c r="BH25" s="64">
        <v>0</v>
      </c>
      <c r="BI25" s="62">
        <f t="shared" si="18"/>
        <v>0</v>
      </c>
      <c r="BJ25" s="69">
        <v>48.751199999999997</v>
      </c>
      <c r="BK25" s="69">
        <v>48.395099999999999</v>
      </c>
      <c r="BL25" s="64"/>
      <c r="BM25" s="64"/>
      <c r="BN25" s="64"/>
      <c r="BO25" s="64"/>
      <c r="BP25" s="64"/>
      <c r="BQ25" s="70"/>
      <c r="BR25" s="68">
        <f t="shared" ref="BR25:BS28" si="53">BJ25-BL25-BN25-BP25</f>
        <v>48.751199999999997</v>
      </c>
      <c r="BS25" s="68">
        <f t="shared" si="53"/>
        <v>48.395099999999999</v>
      </c>
      <c r="BT25" s="69"/>
      <c r="BU25" s="69"/>
      <c r="BV25" s="64"/>
      <c r="BW25" s="64"/>
      <c r="BX25" s="62">
        <f t="shared" si="21"/>
        <v>0</v>
      </c>
      <c r="BY25" s="64"/>
      <c r="BZ25" s="64"/>
      <c r="CA25" s="70"/>
      <c r="CB25" s="68">
        <f t="shared" ref="CB25" si="54">BT25-BV25-BX25-BZ25</f>
        <v>0</v>
      </c>
      <c r="CC25" s="62">
        <f t="shared" si="23"/>
        <v>0</v>
      </c>
      <c r="CD25" s="64"/>
      <c r="CE25" s="64">
        <v>0</v>
      </c>
      <c r="CF25" s="64">
        <v>0</v>
      </c>
      <c r="CG25" s="64">
        <v>0</v>
      </c>
      <c r="CH25" s="62">
        <f t="shared" si="25"/>
        <v>0</v>
      </c>
      <c r="CI25" s="64"/>
      <c r="CJ25" s="64">
        <v>0</v>
      </c>
      <c r="CK25" s="64">
        <v>0</v>
      </c>
      <c r="CL25" s="64">
        <v>0</v>
      </c>
      <c r="CM25" s="62">
        <f t="shared" si="27"/>
        <v>0</v>
      </c>
      <c r="CN25" s="69">
        <v>48.395099999999999</v>
      </c>
      <c r="CO25" s="64"/>
      <c r="CP25" s="64"/>
      <c r="CQ25" s="64">
        <v>0</v>
      </c>
      <c r="CR25" s="68">
        <v>48.395099999999999</v>
      </c>
      <c r="CS25" s="69"/>
      <c r="CT25" s="69"/>
      <c r="CU25" s="64"/>
      <c r="CV25" s="64"/>
      <c r="CW25" s="62">
        <f t="shared" si="30"/>
        <v>0</v>
      </c>
      <c r="CX25" s="64"/>
      <c r="CY25" s="64"/>
      <c r="CZ25" s="70"/>
      <c r="DA25" s="68">
        <f t="shared" ref="DA25" si="55">CS25-CU25-CW25-CY25</f>
        <v>0</v>
      </c>
      <c r="DB25" s="62">
        <f t="shared" si="32"/>
        <v>0</v>
      </c>
      <c r="DC25" s="69">
        <v>48.395099999999999</v>
      </c>
      <c r="DD25" s="64"/>
      <c r="DE25" s="64">
        <v>0</v>
      </c>
      <c r="DF25" s="64">
        <v>0</v>
      </c>
      <c r="DG25" s="62">
        <v>48.395099999999999</v>
      </c>
      <c r="DH25" s="69"/>
      <c r="DI25" s="69"/>
      <c r="DJ25" s="64"/>
      <c r="DK25" s="64"/>
      <c r="DL25" s="62">
        <f t="shared" si="35"/>
        <v>0</v>
      </c>
      <c r="DM25" s="64"/>
      <c r="DN25" s="64"/>
      <c r="DO25" s="70"/>
      <c r="DP25" s="68">
        <f t="shared" ref="DP25" si="56">DH25-DJ25-DL25-DN25</f>
        <v>0</v>
      </c>
      <c r="DQ25" s="62">
        <f t="shared" si="37"/>
        <v>0</v>
      </c>
      <c r="DR25" s="63" t="s">
        <v>177</v>
      </c>
      <c r="DS25" s="4"/>
    </row>
    <row r="26" spans="1:123" ht="44.25" customHeight="1">
      <c r="A26" s="25" t="s">
        <v>85</v>
      </c>
      <c r="B26" s="26" t="s">
        <v>86</v>
      </c>
      <c r="C26" s="27" t="s">
        <v>77</v>
      </c>
      <c r="D26" s="28" t="s">
        <v>78</v>
      </c>
      <c r="E26" s="28" t="s">
        <v>79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 t="s">
        <v>87</v>
      </c>
      <c r="AD26" s="28" t="s">
        <v>88</v>
      </c>
      <c r="AE26" s="28" t="s">
        <v>89</v>
      </c>
      <c r="AF26" s="64">
        <v>660.4</v>
      </c>
      <c r="AG26" s="64">
        <v>660.4</v>
      </c>
      <c r="AH26" s="64"/>
      <c r="AI26" s="64"/>
      <c r="AJ26" s="64"/>
      <c r="AK26" s="64"/>
      <c r="AL26" s="64"/>
      <c r="AM26" s="70"/>
      <c r="AN26" s="68">
        <f t="shared" si="51"/>
        <v>660.4</v>
      </c>
      <c r="AO26" s="68">
        <f t="shared" si="51"/>
        <v>660.4</v>
      </c>
      <c r="AP26" s="65">
        <v>720</v>
      </c>
      <c r="AQ26" s="64"/>
      <c r="AR26" s="64"/>
      <c r="AS26" s="64"/>
      <c r="AT26" s="62">
        <f t="shared" si="15"/>
        <v>720</v>
      </c>
      <c r="AU26" s="65">
        <v>720</v>
      </c>
      <c r="AV26" s="64"/>
      <c r="AW26" s="70"/>
      <c r="AX26" s="68"/>
      <c r="AY26" s="62">
        <f t="shared" si="16"/>
        <v>720</v>
      </c>
      <c r="AZ26" s="65">
        <v>720</v>
      </c>
      <c r="BA26" s="64">
        <v>0</v>
      </c>
      <c r="BB26" s="64">
        <v>0</v>
      </c>
      <c r="BC26" s="64">
        <v>0</v>
      </c>
      <c r="BD26" s="62">
        <f t="shared" si="17"/>
        <v>720</v>
      </c>
      <c r="BE26" s="65">
        <v>720</v>
      </c>
      <c r="BF26" s="64">
        <v>0</v>
      </c>
      <c r="BG26" s="64">
        <v>0</v>
      </c>
      <c r="BH26" s="64">
        <v>0</v>
      </c>
      <c r="BI26" s="62">
        <f t="shared" si="18"/>
        <v>720</v>
      </c>
      <c r="BJ26" s="64">
        <v>660.4</v>
      </c>
      <c r="BK26" s="64">
        <v>660.4</v>
      </c>
      <c r="BL26" s="64"/>
      <c r="BM26" s="64"/>
      <c r="BN26" s="64"/>
      <c r="BO26" s="64"/>
      <c r="BP26" s="64"/>
      <c r="BQ26" s="70"/>
      <c r="BR26" s="68">
        <f t="shared" si="53"/>
        <v>660.4</v>
      </c>
      <c r="BS26" s="68">
        <f t="shared" si="53"/>
        <v>660.4</v>
      </c>
      <c r="BT26" s="65">
        <v>720</v>
      </c>
      <c r="BU26" s="64"/>
      <c r="BV26" s="64"/>
      <c r="BW26" s="64"/>
      <c r="BX26" s="62">
        <f t="shared" si="21"/>
        <v>720</v>
      </c>
      <c r="BY26" s="65">
        <v>720</v>
      </c>
      <c r="BZ26" s="64"/>
      <c r="CA26" s="70"/>
      <c r="CB26" s="68"/>
      <c r="CC26" s="62">
        <f t="shared" si="23"/>
        <v>720</v>
      </c>
      <c r="CD26" s="65">
        <v>720</v>
      </c>
      <c r="CE26" s="64">
        <v>0</v>
      </c>
      <c r="CF26" s="64">
        <v>0</v>
      </c>
      <c r="CG26" s="64">
        <v>0</v>
      </c>
      <c r="CH26" s="62">
        <f t="shared" si="25"/>
        <v>720</v>
      </c>
      <c r="CI26" s="65">
        <v>720</v>
      </c>
      <c r="CJ26" s="64">
        <v>0</v>
      </c>
      <c r="CK26" s="64">
        <v>0</v>
      </c>
      <c r="CL26" s="64">
        <v>0</v>
      </c>
      <c r="CM26" s="62">
        <f t="shared" si="27"/>
        <v>720</v>
      </c>
      <c r="CN26" s="64">
        <v>660.4</v>
      </c>
      <c r="CO26" s="64"/>
      <c r="CP26" s="64"/>
      <c r="CQ26" s="64">
        <v>0</v>
      </c>
      <c r="CR26" s="68">
        <v>660.4</v>
      </c>
      <c r="CS26" s="65">
        <v>720</v>
      </c>
      <c r="CT26" s="64"/>
      <c r="CU26" s="64"/>
      <c r="CV26" s="64"/>
      <c r="CW26" s="62">
        <f t="shared" si="30"/>
        <v>720</v>
      </c>
      <c r="CX26" s="65">
        <v>720</v>
      </c>
      <c r="CY26" s="64"/>
      <c r="CZ26" s="70"/>
      <c r="DA26" s="68"/>
      <c r="DB26" s="62">
        <f t="shared" si="32"/>
        <v>720</v>
      </c>
      <c r="DC26" s="64">
        <v>660.4</v>
      </c>
      <c r="DD26" s="64"/>
      <c r="DE26" s="64">
        <v>0</v>
      </c>
      <c r="DF26" s="64">
        <v>0</v>
      </c>
      <c r="DG26" s="62">
        <v>660.4</v>
      </c>
      <c r="DH26" s="65">
        <v>720</v>
      </c>
      <c r="DI26" s="64"/>
      <c r="DJ26" s="64"/>
      <c r="DK26" s="64"/>
      <c r="DL26" s="62">
        <f t="shared" si="35"/>
        <v>720</v>
      </c>
      <c r="DM26" s="65">
        <v>720</v>
      </c>
      <c r="DN26" s="64"/>
      <c r="DO26" s="70"/>
      <c r="DP26" s="68"/>
      <c r="DQ26" s="62">
        <f t="shared" si="37"/>
        <v>720</v>
      </c>
      <c r="DR26" s="63" t="s">
        <v>177</v>
      </c>
      <c r="DS26" s="4"/>
    </row>
    <row r="27" spans="1:123" ht="44.25" customHeight="1">
      <c r="A27" s="25" t="s">
        <v>90</v>
      </c>
      <c r="B27" s="26" t="s">
        <v>91</v>
      </c>
      <c r="C27" s="27" t="s">
        <v>77</v>
      </c>
      <c r="D27" s="28" t="s">
        <v>78</v>
      </c>
      <c r="E27" s="28" t="s">
        <v>79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 t="s">
        <v>92</v>
      </c>
      <c r="AD27" s="28" t="s">
        <v>93</v>
      </c>
      <c r="AE27" s="28" t="s">
        <v>88</v>
      </c>
      <c r="AF27" s="69">
        <v>60</v>
      </c>
      <c r="AG27" s="69">
        <v>60</v>
      </c>
      <c r="AH27" s="64"/>
      <c r="AI27" s="64"/>
      <c r="AJ27" s="64"/>
      <c r="AK27" s="64"/>
      <c r="AL27" s="64"/>
      <c r="AM27" s="70"/>
      <c r="AN27" s="68">
        <f t="shared" si="51"/>
        <v>60</v>
      </c>
      <c r="AO27" s="68">
        <f t="shared" si="51"/>
        <v>60</v>
      </c>
      <c r="AP27" s="65">
        <v>80</v>
      </c>
      <c r="AQ27" s="69"/>
      <c r="AR27" s="64"/>
      <c r="AS27" s="64"/>
      <c r="AT27" s="62">
        <f t="shared" si="15"/>
        <v>80</v>
      </c>
      <c r="AU27" s="65">
        <v>80</v>
      </c>
      <c r="AV27" s="64"/>
      <c r="AW27" s="70"/>
      <c r="AX27" s="68"/>
      <c r="AY27" s="62">
        <f t="shared" si="16"/>
        <v>80</v>
      </c>
      <c r="AZ27" s="65">
        <v>80</v>
      </c>
      <c r="BA27" s="64">
        <v>0</v>
      </c>
      <c r="BB27" s="64">
        <v>0</v>
      </c>
      <c r="BC27" s="64">
        <v>0</v>
      </c>
      <c r="BD27" s="62">
        <f t="shared" si="17"/>
        <v>80</v>
      </c>
      <c r="BE27" s="65">
        <v>80</v>
      </c>
      <c r="BF27" s="64">
        <v>0</v>
      </c>
      <c r="BG27" s="64">
        <v>0</v>
      </c>
      <c r="BH27" s="64">
        <v>0</v>
      </c>
      <c r="BI27" s="62">
        <f t="shared" si="18"/>
        <v>80</v>
      </c>
      <c r="BJ27" s="69">
        <v>60</v>
      </c>
      <c r="BK27" s="69">
        <v>60</v>
      </c>
      <c r="BL27" s="64"/>
      <c r="BM27" s="64"/>
      <c r="BN27" s="64"/>
      <c r="BO27" s="64"/>
      <c r="BP27" s="64"/>
      <c r="BQ27" s="70"/>
      <c r="BR27" s="68">
        <f t="shared" si="53"/>
        <v>60</v>
      </c>
      <c r="BS27" s="68">
        <f t="shared" si="53"/>
        <v>60</v>
      </c>
      <c r="BT27" s="65">
        <v>80</v>
      </c>
      <c r="BU27" s="69"/>
      <c r="BV27" s="64"/>
      <c r="BW27" s="64"/>
      <c r="BX27" s="62">
        <f t="shared" si="21"/>
        <v>80</v>
      </c>
      <c r="BY27" s="65">
        <v>80</v>
      </c>
      <c r="BZ27" s="64"/>
      <c r="CA27" s="70"/>
      <c r="CB27" s="68"/>
      <c r="CC27" s="62">
        <f t="shared" si="23"/>
        <v>80</v>
      </c>
      <c r="CD27" s="65">
        <v>80</v>
      </c>
      <c r="CE27" s="64">
        <v>0</v>
      </c>
      <c r="CF27" s="64">
        <v>0</v>
      </c>
      <c r="CG27" s="64">
        <v>0</v>
      </c>
      <c r="CH27" s="62">
        <f t="shared" si="25"/>
        <v>80</v>
      </c>
      <c r="CI27" s="65">
        <v>80</v>
      </c>
      <c r="CJ27" s="64">
        <v>0</v>
      </c>
      <c r="CK27" s="64">
        <v>0</v>
      </c>
      <c r="CL27" s="64">
        <v>0</v>
      </c>
      <c r="CM27" s="62">
        <f t="shared" si="27"/>
        <v>80</v>
      </c>
      <c r="CN27" s="69">
        <v>60</v>
      </c>
      <c r="CO27" s="64"/>
      <c r="CP27" s="64"/>
      <c r="CQ27" s="64">
        <v>0</v>
      </c>
      <c r="CR27" s="68">
        <v>60</v>
      </c>
      <c r="CS27" s="65">
        <v>80</v>
      </c>
      <c r="CT27" s="69"/>
      <c r="CU27" s="64"/>
      <c r="CV27" s="64"/>
      <c r="CW27" s="62">
        <f t="shared" si="30"/>
        <v>80</v>
      </c>
      <c r="CX27" s="65">
        <v>80</v>
      </c>
      <c r="CY27" s="64"/>
      <c r="CZ27" s="70"/>
      <c r="DA27" s="68"/>
      <c r="DB27" s="62">
        <f t="shared" si="32"/>
        <v>80</v>
      </c>
      <c r="DC27" s="69">
        <v>60</v>
      </c>
      <c r="DD27" s="64"/>
      <c r="DE27" s="64">
        <v>0</v>
      </c>
      <c r="DF27" s="64">
        <v>0</v>
      </c>
      <c r="DG27" s="62">
        <v>60</v>
      </c>
      <c r="DH27" s="65">
        <v>80</v>
      </c>
      <c r="DI27" s="69"/>
      <c r="DJ27" s="64"/>
      <c r="DK27" s="64"/>
      <c r="DL27" s="62">
        <f t="shared" si="35"/>
        <v>80</v>
      </c>
      <c r="DM27" s="65">
        <v>80</v>
      </c>
      <c r="DN27" s="64"/>
      <c r="DO27" s="70"/>
      <c r="DP27" s="68"/>
      <c r="DQ27" s="62">
        <f t="shared" si="37"/>
        <v>80</v>
      </c>
      <c r="DR27" s="63" t="s">
        <v>177</v>
      </c>
      <c r="DS27" s="4"/>
    </row>
    <row r="28" spans="1:123" ht="44.25" customHeight="1">
      <c r="A28" s="25" t="s">
        <v>94</v>
      </c>
      <c r="B28" s="26" t="s">
        <v>95</v>
      </c>
      <c r="C28" s="27" t="s">
        <v>77</v>
      </c>
      <c r="D28" s="28" t="s">
        <v>78</v>
      </c>
      <c r="E28" s="28" t="s">
        <v>79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 t="s">
        <v>96</v>
      </c>
      <c r="AD28" s="28" t="s">
        <v>88</v>
      </c>
      <c r="AE28" s="28" t="s">
        <v>97</v>
      </c>
      <c r="AF28" s="69">
        <v>5514.2825000000003</v>
      </c>
      <c r="AG28" s="69">
        <v>5461.3258999999998</v>
      </c>
      <c r="AH28" s="64"/>
      <c r="AI28" s="64"/>
      <c r="AJ28" s="64"/>
      <c r="AK28" s="64"/>
      <c r="AL28" s="64"/>
      <c r="AM28" s="70"/>
      <c r="AN28" s="68">
        <f t="shared" si="51"/>
        <v>5514.2825000000003</v>
      </c>
      <c r="AO28" s="68">
        <f t="shared" si="51"/>
        <v>5461.3258999999998</v>
      </c>
      <c r="AP28" s="65">
        <v>6133.1</v>
      </c>
      <c r="AQ28" s="69"/>
      <c r="AR28" s="64"/>
      <c r="AS28" s="64"/>
      <c r="AT28" s="62">
        <f t="shared" si="15"/>
        <v>6133.1</v>
      </c>
      <c r="AU28" s="65">
        <v>6133.1</v>
      </c>
      <c r="AV28" s="64"/>
      <c r="AW28" s="70"/>
      <c r="AX28" s="68">
        <f t="shared" si="52"/>
        <v>0</v>
      </c>
      <c r="AY28" s="62">
        <f t="shared" si="16"/>
        <v>6133.1</v>
      </c>
      <c r="AZ28" s="65">
        <v>6133.1</v>
      </c>
      <c r="BA28" s="64">
        <v>0</v>
      </c>
      <c r="BB28" s="64">
        <v>0</v>
      </c>
      <c r="BC28" s="64">
        <v>0</v>
      </c>
      <c r="BD28" s="62">
        <f t="shared" si="17"/>
        <v>6133.1</v>
      </c>
      <c r="BE28" s="65">
        <v>6133.1</v>
      </c>
      <c r="BF28" s="64">
        <v>0</v>
      </c>
      <c r="BG28" s="64">
        <v>0</v>
      </c>
      <c r="BH28" s="64">
        <v>0</v>
      </c>
      <c r="BI28" s="62">
        <f t="shared" si="18"/>
        <v>6133.1</v>
      </c>
      <c r="BJ28" s="69">
        <v>5514.2825000000003</v>
      </c>
      <c r="BK28" s="69">
        <v>5461.3258999999998</v>
      </c>
      <c r="BL28" s="64"/>
      <c r="BM28" s="64"/>
      <c r="BN28" s="64"/>
      <c r="BO28" s="64"/>
      <c r="BP28" s="64"/>
      <c r="BQ28" s="70"/>
      <c r="BR28" s="68">
        <f t="shared" si="53"/>
        <v>5514.2825000000003</v>
      </c>
      <c r="BS28" s="68">
        <f t="shared" si="53"/>
        <v>5461.3258999999998</v>
      </c>
      <c r="BT28" s="65">
        <v>6133.1</v>
      </c>
      <c r="BU28" s="69"/>
      <c r="BV28" s="64"/>
      <c r="BW28" s="64"/>
      <c r="BX28" s="62">
        <f t="shared" si="21"/>
        <v>6133.1</v>
      </c>
      <c r="BY28" s="65">
        <v>6133.1</v>
      </c>
      <c r="BZ28" s="64"/>
      <c r="CA28" s="70"/>
      <c r="CB28" s="68">
        <f t="shared" ref="CB28" si="57">BT28-BV28-BX28-BZ28</f>
        <v>0</v>
      </c>
      <c r="CC28" s="62">
        <f t="shared" si="23"/>
        <v>6133.1</v>
      </c>
      <c r="CD28" s="65">
        <v>6133.1</v>
      </c>
      <c r="CE28" s="64">
        <v>0</v>
      </c>
      <c r="CF28" s="64">
        <v>0</v>
      </c>
      <c r="CG28" s="64">
        <v>0</v>
      </c>
      <c r="CH28" s="62">
        <f t="shared" si="25"/>
        <v>6133.1</v>
      </c>
      <c r="CI28" s="65">
        <v>6133.1</v>
      </c>
      <c r="CJ28" s="64">
        <v>0</v>
      </c>
      <c r="CK28" s="64">
        <v>0</v>
      </c>
      <c r="CL28" s="64">
        <v>0</v>
      </c>
      <c r="CM28" s="62">
        <f t="shared" si="27"/>
        <v>6133.1</v>
      </c>
      <c r="CN28" s="69">
        <v>5461.3258999999998</v>
      </c>
      <c r="CO28" s="64"/>
      <c r="CP28" s="64"/>
      <c r="CQ28" s="64">
        <v>0</v>
      </c>
      <c r="CR28" s="68">
        <v>5461.3258999999998</v>
      </c>
      <c r="CS28" s="65">
        <v>6133.1</v>
      </c>
      <c r="CT28" s="69"/>
      <c r="CU28" s="64"/>
      <c r="CV28" s="64"/>
      <c r="CW28" s="62">
        <f t="shared" si="30"/>
        <v>6133.1</v>
      </c>
      <c r="CX28" s="65">
        <v>6133.1</v>
      </c>
      <c r="CY28" s="64"/>
      <c r="CZ28" s="70"/>
      <c r="DA28" s="68">
        <f t="shared" ref="DA28" si="58">CS28-CU28-CW28-CY28</f>
        <v>0</v>
      </c>
      <c r="DB28" s="62">
        <f t="shared" si="32"/>
        <v>6133.1</v>
      </c>
      <c r="DC28" s="69">
        <v>5461.3258999999998</v>
      </c>
      <c r="DD28" s="64"/>
      <c r="DE28" s="64">
        <v>0</v>
      </c>
      <c r="DF28" s="64">
        <v>0</v>
      </c>
      <c r="DG28" s="62">
        <v>5461.3258999999998</v>
      </c>
      <c r="DH28" s="65">
        <v>6133.1</v>
      </c>
      <c r="DI28" s="69"/>
      <c r="DJ28" s="64"/>
      <c r="DK28" s="64"/>
      <c r="DL28" s="62">
        <f t="shared" si="35"/>
        <v>6133.1</v>
      </c>
      <c r="DM28" s="65">
        <v>6133.1</v>
      </c>
      <c r="DN28" s="64"/>
      <c r="DO28" s="70"/>
      <c r="DP28" s="68">
        <f t="shared" ref="DP28" si="59">DH28-DJ28-DL28-DN28</f>
        <v>0</v>
      </c>
      <c r="DQ28" s="62">
        <f t="shared" si="37"/>
        <v>6133.1</v>
      </c>
      <c r="DR28" s="63" t="s">
        <v>177</v>
      </c>
      <c r="DS28" s="4"/>
    </row>
    <row r="29" spans="1:123" ht="102">
      <c r="A29" s="22" t="s">
        <v>98</v>
      </c>
      <c r="B29" s="23" t="s">
        <v>99</v>
      </c>
      <c r="C29" s="24" t="s">
        <v>68</v>
      </c>
      <c r="D29" s="24" t="s">
        <v>68</v>
      </c>
      <c r="E29" s="24" t="s">
        <v>68</v>
      </c>
      <c r="F29" s="24" t="s">
        <v>68</v>
      </c>
      <c r="G29" s="24" t="s">
        <v>68</v>
      </c>
      <c r="H29" s="24" t="s">
        <v>68</v>
      </c>
      <c r="I29" s="24" t="s">
        <v>68</v>
      </c>
      <c r="J29" s="24" t="s">
        <v>68</v>
      </c>
      <c r="K29" s="24" t="s">
        <v>68</v>
      </c>
      <c r="L29" s="24" t="s">
        <v>68</v>
      </c>
      <c r="M29" s="24" t="s">
        <v>68</v>
      </c>
      <c r="N29" s="24" t="s">
        <v>68</v>
      </c>
      <c r="O29" s="24" t="s">
        <v>68</v>
      </c>
      <c r="P29" s="24" t="s">
        <v>68</v>
      </c>
      <c r="Q29" s="24" t="s">
        <v>68</v>
      </c>
      <c r="R29" s="24" t="s">
        <v>68</v>
      </c>
      <c r="S29" s="24" t="s">
        <v>68</v>
      </c>
      <c r="T29" s="24" t="s">
        <v>68</v>
      </c>
      <c r="U29" s="24" t="s">
        <v>68</v>
      </c>
      <c r="V29" s="24" t="s">
        <v>68</v>
      </c>
      <c r="W29" s="24" t="s">
        <v>68</v>
      </c>
      <c r="X29" s="24" t="s">
        <v>68</v>
      </c>
      <c r="Y29" s="24" t="s">
        <v>68</v>
      </c>
      <c r="Z29" s="24" t="s">
        <v>68</v>
      </c>
      <c r="AA29" s="24" t="s">
        <v>68</v>
      </c>
      <c r="AB29" s="24" t="s">
        <v>68</v>
      </c>
      <c r="AC29" s="24" t="s">
        <v>68</v>
      </c>
      <c r="AD29" s="24" t="s">
        <v>68</v>
      </c>
      <c r="AE29" s="24" t="s">
        <v>68</v>
      </c>
      <c r="AF29" s="62">
        <f>AF30+AF32+AF33</f>
        <v>16373.1217</v>
      </c>
      <c r="AG29" s="62">
        <f t="shared" ref="AG29:CQ29" si="60">AG30++AG32+AG33</f>
        <v>16057.9681</v>
      </c>
      <c r="AH29" s="62">
        <f t="shared" si="60"/>
        <v>2848.4</v>
      </c>
      <c r="AI29" s="62">
        <f t="shared" si="60"/>
        <v>2822.8</v>
      </c>
      <c r="AJ29" s="62">
        <f t="shared" si="60"/>
        <v>9354.9</v>
      </c>
      <c r="AK29" s="62">
        <f t="shared" si="60"/>
        <v>9310.5</v>
      </c>
      <c r="AL29" s="62">
        <f t="shared" si="60"/>
        <v>0</v>
      </c>
      <c r="AM29" s="62">
        <f t="shared" si="60"/>
        <v>0</v>
      </c>
      <c r="AN29" s="71">
        <f t="shared" si="60"/>
        <v>4169.8217000000013</v>
      </c>
      <c r="AO29" s="71">
        <f t="shared" si="60"/>
        <v>3924.6681000000008</v>
      </c>
      <c r="AP29" s="62">
        <f>AP30+AP32+AP33</f>
        <v>4200.6812</v>
      </c>
      <c r="AQ29" s="62"/>
      <c r="AR29" s="62"/>
      <c r="AS29" s="62"/>
      <c r="AT29" s="62">
        <f t="shared" si="15"/>
        <v>4200.6812</v>
      </c>
      <c r="AU29" s="62">
        <f t="shared" ref="AU29:BE29" si="61">AU30+AU32+AU33</f>
        <v>4020.6</v>
      </c>
      <c r="AV29" s="62">
        <f t="shared" si="61"/>
        <v>0</v>
      </c>
      <c r="AW29" s="62">
        <f t="shared" si="61"/>
        <v>0</v>
      </c>
      <c r="AX29" s="62">
        <f t="shared" si="61"/>
        <v>0</v>
      </c>
      <c r="AY29" s="62">
        <f t="shared" si="16"/>
        <v>4020.6</v>
      </c>
      <c r="AZ29" s="62">
        <f t="shared" si="61"/>
        <v>4100.8999999999996</v>
      </c>
      <c r="BA29" s="62">
        <f t="shared" si="61"/>
        <v>0</v>
      </c>
      <c r="BB29" s="62">
        <f t="shared" si="61"/>
        <v>0</v>
      </c>
      <c r="BC29" s="62">
        <f t="shared" si="61"/>
        <v>0</v>
      </c>
      <c r="BD29" s="62">
        <f t="shared" si="17"/>
        <v>4100.8999999999996</v>
      </c>
      <c r="BE29" s="62">
        <f t="shared" si="61"/>
        <v>4100.8999999999996</v>
      </c>
      <c r="BF29" s="62">
        <f t="shared" si="60"/>
        <v>0</v>
      </c>
      <c r="BG29" s="62">
        <f t="shared" si="60"/>
        <v>0</v>
      </c>
      <c r="BH29" s="62">
        <f t="shared" si="60"/>
        <v>0</v>
      </c>
      <c r="BI29" s="62">
        <f t="shared" si="18"/>
        <v>4100.8999999999996</v>
      </c>
      <c r="BJ29" s="62">
        <f>BJ30+BJ32+BJ33</f>
        <v>11775.726199999999</v>
      </c>
      <c r="BK29" s="62">
        <f t="shared" ref="BK29:BS29" si="62">BK30++BK32+BK33</f>
        <v>11497.9926</v>
      </c>
      <c r="BL29" s="66">
        <v>2848.4</v>
      </c>
      <c r="BM29" s="66">
        <v>2848.4</v>
      </c>
      <c r="BN29" s="62">
        <f t="shared" si="62"/>
        <v>5318.6</v>
      </c>
      <c r="BO29" s="62">
        <f t="shared" si="62"/>
        <v>5309.9</v>
      </c>
      <c r="BP29" s="62">
        <f t="shared" si="62"/>
        <v>0</v>
      </c>
      <c r="BQ29" s="62">
        <f t="shared" si="62"/>
        <v>0</v>
      </c>
      <c r="BR29" s="71">
        <f t="shared" si="62"/>
        <v>3608.7261999999996</v>
      </c>
      <c r="BS29" s="71">
        <f t="shared" si="62"/>
        <v>3339.6925999999994</v>
      </c>
      <c r="BT29" s="62">
        <f>BT30+BT32+BT33</f>
        <v>4200.6812</v>
      </c>
      <c r="BU29" s="62"/>
      <c r="BV29" s="62"/>
      <c r="BW29" s="62"/>
      <c r="BX29" s="62">
        <f t="shared" si="21"/>
        <v>4200.6812</v>
      </c>
      <c r="BY29" s="62">
        <f t="shared" ref="BY29:CB29" si="63">BY30+BY32+BY33</f>
        <v>4020.6</v>
      </c>
      <c r="BZ29" s="62">
        <f t="shared" si="63"/>
        <v>0</v>
      </c>
      <c r="CA29" s="62">
        <f t="shared" si="63"/>
        <v>0</v>
      </c>
      <c r="CB29" s="62">
        <f t="shared" si="63"/>
        <v>0</v>
      </c>
      <c r="CC29" s="62">
        <f t="shared" si="23"/>
        <v>4020.6</v>
      </c>
      <c r="CD29" s="62">
        <f t="shared" ref="CD29:CG29" si="64">CD30+CD32+CD33</f>
        <v>4100.8999999999996</v>
      </c>
      <c r="CE29" s="62">
        <f t="shared" si="64"/>
        <v>0</v>
      </c>
      <c r="CF29" s="62">
        <f t="shared" si="64"/>
        <v>0</v>
      </c>
      <c r="CG29" s="62">
        <f t="shared" si="64"/>
        <v>0</v>
      </c>
      <c r="CH29" s="62">
        <f t="shared" si="25"/>
        <v>4100.8999999999996</v>
      </c>
      <c r="CI29" s="62">
        <f t="shared" ref="CI29" si="65">CI30+CI32+CI33</f>
        <v>4100.8999999999996</v>
      </c>
      <c r="CJ29" s="62">
        <f t="shared" ref="CJ29:CL29" si="66">CJ30++CJ32+CJ33</f>
        <v>0</v>
      </c>
      <c r="CK29" s="62">
        <f t="shared" si="66"/>
        <v>0</v>
      </c>
      <c r="CL29" s="62">
        <f t="shared" si="66"/>
        <v>0</v>
      </c>
      <c r="CM29" s="62">
        <f t="shared" si="27"/>
        <v>4100.8999999999996</v>
      </c>
      <c r="CN29" s="62">
        <f t="shared" ref="CN29:CP29" si="67">CN30++CN32+CN33</f>
        <v>16057.9681</v>
      </c>
      <c r="CO29" s="62">
        <f t="shared" si="67"/>
        <v>2822.8</v>
      </c>
      <c r="CP29" s="62">
        <f t="shared" si="67"/>
        <v>5309.9</v>
      </c>
      <c r="CQ29" s="62">
        <f t="shared" si="60"/>
        <v>0</v>
      </c>
      <c r="CR29" s="71">
        <v>3924.6681000000008</v>
      </c>
      <c r="CS29" s="62">
        <f>CS30+CS32+CS33</f>
        <v>35200.700000000004</v>
      </c>
      <c r="CT29" s="62"/>
      <c r="CU29" s="62"/>
      <c r="CV29" s="62"/>
      <c r="CW29" s="62">
        <f t="shared" si="30"/>
        <v>35200.700000000004</v>
      </c>
      <c r="CX29" s="62">
        <f t="shared" ref="CX29:DA29" si="68">CX30+CX32+CX33</f>
        <v>4020.6</v>
      </c>
      <c r="CY29" s="62">
        <f t="shared" si="68"/>
        <v>0</v>
      </c>
      <c r="CZ29" s="62">
        <f t="shared" si="68"/>
        <v>0</v>
      </c>
      <c r="DA29" s="62">
        <f t="shared" si="68"/>
        <v>0</v>
      </c>
      <c r="DB29" s="62">
        <f t="shared" si="32"/>
        <v>4020.6</v>
      </c>
      <c r="DC29" s="62">
        <f t="shared" ref="DC29" si="69">DC30++DC32+DC33</f>
        <v>11497.9926</v>
      </c>
      <c r="DD29" s="66">
        <v>2848.4</v>
      </c>
      <c r="DE29" s="62">
        <f t="shared" ref="DE29:DF29" si="70">DE30+DE32+DE33</f>
        <v>0</v>
      </c>
      <c r="DF29" s="62">
        <f t="shared" si="70"/>
        <v>0</v>
      </c>
      <c r="DG29" s="62">
        <v>3339.6925999999994</v>
      </c>
      <c r="DH29" s="62">
        <f>DH30+DH32+DH33</f>
        <v>4200.6812</v>
      </c>
      <c r="DI29" s="62"/>
      <c r="DJ29" s="62"/>
      <c r="DK29" s="62"/>
      <c r="DL29" s="62">
        <f t="shared" si="35"/>
        <v>4200.6812</v>
      </c>
      <c r="DM29" s="62">
        <f t="shared" ref="DM29:DP29" si="71">DM30+DM32+DM33</f>
        <v>4020.6</v>
      </c>
      <c r="DN29" s="62">
        <f t="shared" si="71"/>
        <v>0</v>
      </c>
      <c r="DO29" s="62">
        <f t="shared" si="71"/>
        <v>0</v>
      </c>
      <c r="DP29" s="62">
        <f t="shared" si="71"/>
        <v>0</v>
      </c>
      <c r="DQ29" s="62">
        <f t="shared" si="37"/>
        <v>4020.6</v>
      </c>
      <c r="DR29" s="63" t="s">
        <v>177</v>
      </c>
      <c r="DS29" s="4"/>
    </row>
    <row r="30" spans="1:123" ht="69" customHeight="1">
      <c r="A30" s="25" t="s">
        <v>100</v>
      </c>
      <c r="B30" s="26" t="s">
        <v>101</v>
      </c>
      <c r="C30" s="27" t="s">
        <v>77</v>
      </c>
      <c r="D30" s="28" t="s">
        <v>78</v>
      </c>
      <c r="E30" s="28" t="s">
        <v>79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 t="s">
        <v>102</v>
      </c>
      <c r="AD30" s="28" t="s">
        <v>88</v>
      </c>
      <c r="AE30" s="28" t="s">
        <v>89</v>
      </c>
      <c r="AF30" s="64">
        <v>12216.5</v>
      </c>
      <c r="AG30" s="64">
        <v>12179.7</v>
      </c>
      <c r="AH30" s="64">
        <v>2848.4</v>
      </c>
      <c r="AI30" s="64">
        <v>2822.8</v>
      </c>
      <c r="AJ30" s="64">
        <v>8259.7999999999993</v>
      </c>
      <c r="AK30" s="64">
        <v>8249.6</v>
      </c>
      <c r="AL30" s="64"/>
      <c r="AM30" s="64"/>
      <c r="AN30" s="68">
        <f t="shared" ref="AN30:AO33" si="72">AF30-AH30-AJ30-AL30</f>
        <v>1108.3000000000011</v>
      </c>
      <c r="AO30" s="68">
        <f t="shared" si="72"/>
        <v>1107.3000000000011</v>
      </c>
      <c r="AP30" s="65">
        <v>1407.3</v>
      </c>
      <c r="AQ30" s="64"/>
      <c r="AR30" s="64"/>
      <c r="AS30" s="64"/>
      <c r="AT30" s="62">
        <f t="shared" si="15"/>
        <v>1407.3</v>
      </c>
      <c r="AU30" s="65">
        <v>1407.3</v>
      </c>
      <c r="AV30" s="64"/>
      <c r="AW30" s="64"/>
      <c r="AX30" s="68">
        <f t="shared" ref="AX30:AX33" si="73">AP30-AR30-AT30-AV30</f>
        <v>0</v>
      </c>
      <c r="AY30" s="62">
        <f t="shared" si="16"/>
        <v>1407.3</v>
      </c>
      <c r="AZ30" s="65">
        <v>1407.3</v>
      </c>
      <c r="BA30" s="64">
        <v>0</v>
      </c>
      <c r="BB30" s="64">
        <v>0</v>
      </c>
      <c r="BC30" s="64">
        <v>0</v>
      </c>
      <c r="BD30" s="62">
        <f t="shared" si="17"/>
        <v>1407.3</v>
      </c>
      <c r="BE30" s="65">
        <v>1407.3</v>
      </c>
      <c r="BF30" s="64">
        <v>0</v>
      </c>
      <c r="BG30" s="64">
        <v>0</v>
      </c>
      <c r="BH30" s="64">
        <v>0</v>
      </c>
      <c r="BI30" s="62">
        <f t="shared" si="18"/>
        <v>1407.3</v>
      </c>
      <c r="BJ30" s="64">
        <v>8147.3</v>
      </c>
      <c r="BK30" s="64">
        <v>8147.2</v>
      </c>
      <c r="BL30" s="66">
        <v>2848.4</v>
      </c>
      <c r="BM30" s="66">
        <v>2848.4</v>
      </c>
      <c r="BN30" s="64">
        <v>4223.5</v>
      </c>
      <c r="BO30" s="64">
        <v>4249</v>
      </c>
      <c r="BP30" s="64"/>
      <c r="BQ30" s="64"/>
      <c r="BR30" s="68">
        <f t="shared" ref="BR30:BS33" si="74">BJ30-BL30-BN30-BP30</f>
        <v>1075.3999999999996</v>
      </c>
      <c r="BS30" s="68">
        <f t="shared" si="74"/>
        <v>1049.7999999999993</v>
      </c>
      <c r="BT30" s="65">
        <v>1407.3</v>
      </c>
      <c r="BU30" s="64"/>
      <c r="BV30" s="64"/>
      <c r="BW30" s="64"/>
      <c r="BX30" s="62">
        <f t="shared" si="21"/>
        <v>1407.3</v>
      </c>
      <c r="BY30" s="65">
        <v>1407.3</v>
      </c>
      <c r="BZ30" s="64"/>
      <c r="CA30" s="64"/>
      <c r="CB30" s="68">
        <f t="shared" ref="CB30:CB33" si="75">BT30-BV30-BX30-BZ30</f>
        <v>0</v>
      </c>
      <c r="CC30" s="62">
        <f t="shared" si="23"/>
        <v>1407.3</v>
      </c>
      <c r="CD30" s="65">
        <v>1407.3</v>
      </c>
      <c r="CE30" s="64">
        <v>0</v>
      </c>
      <c r="CF30" s="64">
        <v>0</v>
      </c>
      <c r="CG30" s="64">
        <v>0</v>
      </c>
      <c r="CH30" s="62">
        <f t="shared" si="25"/>
        <v>1407.3</v>
      </c>
      <c r="CI30" s="65">
        <v>1407.3</v>
      </c>
      <c r="CJ30" s="64">
        <v>0</v>
      </c>
      <c r="CK30" s="64">
        <v>0</v>
      </c>
      <c r="CL30" s="64">
        <v>0</v>
      </c>
      <c r="CM30" s="62">
        <f t="shared" si="27"/>
        <v>1407.3</v>
      </c>
      <c r="CN30" s="64">
        <v>12179.7</v>
      </c>
      <c r="CO30" s="64">
        <v>2822.8</v>
      </c>
      <c r="CP30" s="64">
        <v>4249</v>
      </c>
      <c r="CQ30" s="64">
        <v>0</v>
      </c>
      <c r="CR30" s="68">
        <v>1107.3000000000011</v>
      </c>
      <c r="CS30" s="65">
        <v>1407.3</v>
      </c>
      <c r="CT30" s="64"/>
      <c r="CU30" s="64"/>
      <c r="CV30" s="64"/>
      <c r="CW30" s="62">
        <f t="shared" si="30"/>
        <v>1407.3</v>
      </c>
      <c r="CX30" s="65">
        <v>1407.3</v>
      </c>
      <c r="CY30" s="64"/>
      <c r="CZ30" s="64"/>
      <c r="DA30" s="68">
        <f t="shared" ref="DA30:DA33" si="76">CS30-CU30-CW30-CY30</f>
        <v>0</v>
      </c>
      <c r="DB30" s="62">
        <f t="shared" si="32"/>
        <v>1407.3</v>
      </c>
      <c r="DC30" s="64">
        <v>8147.2</v>
      </c>
      <c r="DD30" s="66">
        <v>2848.4</v>
      </c>
      <c r="DE30" s="64">
        <v>0</v>
      </c>
      <c r="DF30" s="64">
        <v>0</v>
      </c>
      <c r="DG30" s="62">
        <v>1049.7999999999993</v>
      </c>
      <c r="DH30" s="65">
        <v>1407.3</v>
      </c>
      <c r="DI30" s="64"/>
      <c r="DJ30" s="64"/>
      <c r="DK30" s="64"/>
      <c r="DL30" s="62">
        <f t="shared" si="35"/>
        <v>1407.3</v>
      </c>
      <c r="DM30" s="65">
        <v>1407.3</v>
      </c>
      <c r="DN30" s="64"/>
      <c r="DO30" s="64"/>
      <c r="DP30" s="68">
        <f t="shared" ref="DP30:DP33" si="77">DH30-DJ30-DL30-DN30</f>
        <v>0</v>
      </c>
      <c r="DQ30" s="62">
        <f t="shared" si="37"/>
        <v>1407.3</v>
      </c>
      <c r="DR30" s="63" t="s">
        <v>177</v>
      </c>
      <c r="DS30" s="4"/>
    </row>
    <row r="31" spans="1:123" ht="45.75" customHeight="1">
      <c r="A31" s="29"/>
      <c r="B31" s="30"/>
      <c r="C31" s="19"/>
      <c r="D31" s="31"/>
      <c r="E31" s="31"/>
      <c r="F31" s="31"/>
      <c r="G31" s="31"/>
      <c r="H31" s="31"/>
      <c r="I31" s="31"/>
      <c r="J31" s="31"/>
      <c r="K31" s="31"/>
      <c r="L31" s="31"/>
      <c r="M31" s="31" t="s">
        <v>103</v>
      </c>
      <c r="N31" s="31" t="s">
        <v>78</v>
      </c>
      <c r="O31" s="31" t="s">
        <v>104</v>
      </c>
      <c r="P31" s="31" t="s">
        <v>105</v>
      </c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2"/>
      <c r="AD31" s="31" t="s">
        <v>88</v>
      </c>
      <c r="AE31" s="31" t="s">
        <v>89</v>
      </c>
      <c r="AF31" s="66">
        <v>2848.4</v>
      </c>
      <c r="AG31" s="66">
        <v>2822.8</v>
      </c>
      <c r="AH31" s="66">
        <v>2848.4</v>
      </c>
      <c r="AI31" s="66">
        <v>2822.8</v>
      </c>
      <c r="AJ31" s="66"/>
      <c r="AK31" s="66"/>
      <c r="AL31" s="66"/>
      <c r="AM31" s="66"/>
      <c r="AN31" s="68">
        <f t="shared" si="72"/>
        <v>0</v>
      </c>
      <c r="AO31" s="68">
        <f t="shared" si="72"/>
        <v>0</v>
      </c>
      <c r="AP31" s="66">
        <v>0</v>
      </c>
      <c r="AQ31" s="66"/>
      <c r="AR31" s="66"/>
      <c r="AS31" s="66"/>
      <c r="AT31" s="62">
        <f t="shared" si="15"/>
        <v>0</v>
      </c>
      <c r="AU31" s="66"/>
      <c r="AV31" s="66"/>
      <c r="AW31" s="66"/>
      <c r="AX31" s="68">
        <f t="shared" si="73"/>
        <v>0</v>
      </c>
      <c r="AY31" s="62">
        <f t="shared" si="16"/>
        <v>0</v>
      </c>
      <c r="AZ31" s="66">
        <v>0</v>
      </c>
      <c r="BA31" s="66">
        <v>0</v>
      </c>
      <c r="BB31" s="66">
        <v>0</v>
      </c>
      <c r="BC31" s="66">
        <v>0</v>
      </c>
      <c r="BD31" s="62">
        <f t="shared" si="17"/>
        <v>0</v>
      </c>
      <c r="BE31" s="66">
        <v>0</v>
      </c>
      <c r="BF31" s="66">
        <v>0</v>
      </c>
      <c r="BG31" s="66">
        <v>0</v>
      </c>
      <c r="BH31" s="66">
        <v>0</v>
      </c>
      <c r="BI31" s="62">
        <f t="shared" si="18"/>
        <v>0</v>
      </c>
      <c r="BJ31" s="66">
        <v>2848.4</v>
      </c>
      <c r="BK31" s="66">
        <v>2848.4</v>
      </c>
      <c r="BL31" s="66">
        <v>2848.4</v>
      </c>
      <c r="BM31" s="66">
        <v>2848.4</v>
      </c>
      <c r="BN31" s="66"/>
      <c r="BO31" s="66"/>
      <c r="BP31" s="66"/>
      <c r="BQ31" s="66"/>
      <c r="BR31" s="68">
        <f t="shared" si="74"/>
        <v>0</v>
      </c>
      <c r="BS31" s="68">
        <f t="shared" si="74"/>
        <v>0</v>
      </c>
      <c r="BT31" s="66">
        <v>0</v>
      </c>
      <c r="BU31" s="66"/>
      <c r="BV31" s="66"/>
      <c r="BW31" s="66"/>
      <c r="BX31" s="62">
        <f t="shared" si="21"/>
        <v>0</v>
      </c>
      <c r="BY31" s="66"/>
      <c r="BZ31" s="66"/>
      <c r="CA31" s="66"/>
      <c r="CB31" s="68">
        <f t="shared" si="75"/>
        <v>0</v>
      </c>
      <c r="CC31" s="62">
        <f t="shared" si="23"/>
        <v>0</v>
      </c>
      <c r="CD31" s="66">
        <v>0</v>
      </c>
      <c r="CE31" s="66">
        <v>0</v>
      </c>
      <c r="CF31" s="66">
        <v>0</v>
      </c>
      <c r="CG31" s="66">
        <v>0</v>
      </c>
      <c r="CH31" s="62">
        <f t="shared" si="25"/>
        <v>0</v>
      </c>
      <c r="CI31" s="66">
        <v>0</v>
      </c>
      <c r="CJ31" s="66">
        <v>0</v>
      </c>
      <c r="CK31" s="66">
        <v>0</v>
      </c>
      <c r="CL31" s="66">
        <v>0</v>
      </c>
      <c r="CM31" s="62">
        <f t="shared" si="27"/>
        <v>0</v>
      </c>
      <c r="CN31" s="66">
        <v>2822.8</v>
      </c>
      <c r="CO31" s="66">
        <v>2822.8</v>
      </c>
      <c r="CP31" s="66"/>
      <c r="CQ31" s="66">
        <v>0</v>
      </c>
      <c r="CR31" s="68">
        <v>0</v>
      </c>
      <c r="CS31" s="66">
        <v>612.29999999999995</v>
      </c>
      <c r="CT31" s="66"/>
      <c r="CU31" s="66"/>
      <c r="CV31" s="66"/>
      <c r="CW31" s="62">
        <f t="shared" si="30"/>
        <v>612.29999999999995</v>
      </c>
      <c r="CX31" s="66"/>
      <c r="CY31" s="66"/>
      <c r="CZ31" s="66"/>
      <c r="DA31" s="68">
        <f t="shared" si="76"/>
        <v>0</v>
      </c>
      <c r="DB31" s="62">
        <f t="shared" si="32"/>
        <v>0</v>
      </c>
      <c r="DC31" s="66">
        <v>2848.4</v>
      </c>
      <c r="DD31" s="66">
        <v>2848.4</v>
      </c>
      <c r="DE31" s="66">
        <v>0</v>
      </c>
      <c r="DF31" s="66">
        <v>0</v>
      </c>
      <c r="DG31" s="62">
        <v>0</v>
      </c>
      <c r="DH31" s="66">
        <v>0</v>
      </c>
      <c r="DI31" s="66"/>
      <c r="DJ31" s="66"/>
      <c r="DK31" s="66"/>
      <c r="DL31" s="62">
        <f t="shared" si="35"/>
        <v>0</v>
      </c>
      <c r="DM31" s="66"/>
      <c r="DN31" s="66"/>
      <c r="DO31" s="66"/>
      <c r="DP31" s="68">
        <f t="shared" si="77"/>
        <v>0</v>
      </c>
      <c r="DQ31" s="62">
        <f t="shared" si="37"/>
        <v>0</v>
      </c>
      <c r="DR31" s="63" t="s">
        <v>177</v>
      </c>
      <c r="DS31" s="4"/>
    </row>
    <row r="32" spans="1:123" ht="165.75">
      <c r="A32" s="25" t="s">
        <v>106</v>
      </c>
      <c r="B32" s="26" t="s">
        <v>107</v>
      </c>
      <c r="C32" s="27" t="s">
        <v>77</v>
      </c>
      <c r="D32" s="28" t="s">
        <v>78</v>
      </c>
      <c r="E32" s="28" t="s">
        <v>79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 t="s">
        <v>108</v>
      </c>
      <c r="AD32" s="28" t="s">
        <v>109</v>
      </c>
      <c r="AE32" s="28" t="s">
        <v>110</v>
      </c>
      <c r="AF32" s="69">
        <v>3313.0261999999998</v>
      </c>
      <c r="AG32" s="69">
        <v>3035.9926</v>
      </c>
      <c r="AH32" s="64"/>
      <c r="AI32" s="64"/>
      <c r="AJ32" s="64">
        <v>1095.0999999999999</v>
      </c>
      <c r="AK32" s="64">
        <v>1060.9000000000001</v>
      </c>
      <c r="AL32" s="64">
        <v>0</v>
      </c>
      <c r="AM32" s="64">
        <v>0</v>
      </c>
      <c r="AN32" s="68">
        <f t="shared" si="72"/>
        <v>2217.9261999999999</v>
      </c>
      <c r="AO32" s="68">
        <f t="shared" si="72"/>
        <v>1975.0925999999999</v>
      </c>
      <c r="AP32" s="65">
        <v>1593.3812</v>
      </c>
      <c r="AQ32" s="69"/>
      <c r="AR32" s="64"/>
      <c r="AS32" s="64"/>
      <c r="AT32" s="62">
        <f t="shared" si="15"/>
        <v>1593.3812</v>
      </c>
      <c r="AU32" s="65">
        <v>1413.3</v>
      </c>
      <c r="AV32" s="64">
        <v>0</v>
      </c>
      <c r="AW32" s="64">
        <v>0</v>
      </c>
      <c r="AX32" s="68">
        <f t="shared" si="73"/>
        <v>0</v>
      </c>
      <c r="AY32" s="62">
        <f t="shared" si="16"/>
        <v>1413.3</v>
      </c>
      <c r="AZ32" s="65">
        <v>1493.6</v>
      </c>
      <c r="BA32" s="64">
        <v>0</v>
      </c>
      <c r="BB32" s="64">
        <v>0</v>
      </c>
      <c r="BC32" s="64">
        <v>0</v>
      </c>
      <c r="BD32" s="62">
        <f t="shared" si="17"/>
        <v>1493.6</v>
      </c>
      <c r="BE32" s="65">
        <v>1493.6</v>
      </c>
      <c r="BF32" s="64">
        <v>0</v>
      </c>
      <c r="BG32" s="64">
        <v>0</v>
      </c>
      <c r="BH32" s="64">
        <v>0</v>
      </c>
      <c r="BI32" s="62">
        <f t="shared" si="18"/>
        <v>1493.6</v>
      </c>
      <c r="BJ32" s="69">
        <v>3313.0261999999998</v>
      </c>
      <c r="BK32" s="69">
        <v>3035.9926</v>
      </c>
      <c r="BL32" s="64"/>
      <c r="BM32" s="64"/>
      <c r="BN32" s="64">
        <v>1095.0999999999999</v>
      </c>
      <c r="BO32" s="64">
        <v>1060.9000000000001</v>
      </c>
      <c r="BP32" s="64">
        <v>0</v>
      </c>
      <c r="BQ32" s="64">
        <v>0</v>
      </c>
      <c r="BR32" s="68">
        <f t="shared" si="74"/>
        <v>2217.9261999999999</v>
      </c>
      <c r="BS32" s="68">
        <f t="shared" si="74"/>
        <v>1975.0925999999999</v>
      </c>
      <c r="BT32" s="65">
        <v>1593.3812</v>
      </c>
      <c r="BU32" s="69"/>
      <c r="BV32" s="64"/>
      <c r="BW32" s="64"/>
      <c r="BX32" s="62">
        <f t="shared" si="21"/>
        <v>1593.3812</v>
      </c>
      <c r="BY32" s="65">
        <v>1413.3</v>
      </c>
      <c r="BZ32" s="64">
        <v>0</v>
      </c>
      <c r="CA32" s="64">
        <v>0</v>
      </c>
      <c r="CB32" s="68">
        <f t="shared" si="75"/>
        <v>0</v>
      </c>
      <c r="CC32" s="62">
        <f t="shared" si="23"/>
        <v>1413.3</v>
      </c>
      <c r="CD32" s="65">
        <v>1493.6</v>
      </c>
      <c r="CE32" s="64">
        <v>0</v>
      </c>
      <c r="CF32" s="64">
        <v>0</v>
      </c>
      <c r="CG32" s="64">
        <v>0</v>
      </c>
      <c r="CH32" s="62">
        <f t="shared" si="25"/>
        <v>1493.6</v>
      </c>
      <c r="CI32" s="65">
        <v>1493.6</v>
      </c>
      <c r="CJ32" s="64">
        <v>0</v>
      </c>
      <c r="CK32" s="64">
        <v>0</v>
      </c>
      <c r="CL32" s="64">
        <v>0</v>
      </c>
      <c r="CM32" s="62">
        <f t="shared" si="27"/>
        <v>1493.6</v>
      </c>
      <c r="CN32" s="69">
        <v>3035.9926</v>
      </c>
      <c r="CO32" s="64"/>
      <c r="CP32" s="64">
        <v>1060.9000000000001</v>
      </c>
      <c r="CQ32" s="64">
        <v>0</v>
      </c>
      <c r="CR32" s="68">
        <v>1975.0925999999999</v>
      </c>
      <c r="CS32" s="65">
        <v>32593.4</v>
      </c>
      <c r="CT32" s="69"/>
      <c r="CU32" s="64"/>
      <c r="CV32" s="64"/>
      <c r="CW32" s="62">
        <f t="shared" si="30"/>
        <v>32593.4</v>
      </c>
      <c r="CX32" s="65">
        <v>1413.3</v>
      </c>
      <c r="CY32" s="64">
        <v>0</v>
      </c>
      <c r="CZ32" s="64">
        <v>0</v>
      </c>
      <c r="DA32" s="68">
        <f t="shared" si="76"/>
        <v>0</v>
      </c>
      <c r="DB32" s="62">
        <f t="shared" si="32"/>
        <v>1413.3</v>
      </c>
      <c r="DC32" s="69">
        <v>3035.9926</v>
      </c>
      <c r="DD32" s="64"/>
      <c r="DE32" s="64">
        <v>0</v>
      </c>
      <c r="DF32" s="64">
        <v>0</v>
      </c>
      <c r="DG32" s="62">
        <v>1975.0925999999999</v>
      </c>
      <c r="DH32" s="65">
        <v>1593.3812</v>
      </c>
      <c r="DI32" s="69"/>
      <c r="DJ32" s="64"/>
      <c r="DK32" s="64"/>
      <c r="DL32" s="62">
        <f t="shared" si="35"/>
        <v>1593.3812</v>
      </c>
      <c r="DM32" s="65">
        <v>1413.3</v>
      </c>
      <c r="DN32" s="64">
        <v>0</v>
      </c>
      <c r="DO32" s="64">
        <v>0</v>
      </c>
      <c r="DP32" s="68">
        <f t="shared" si="77"/>
        <v>0</v>
      </c>
      <c r="DQ32" s="62">
        <f t="shared" si="37"/>
        <v>1413.3</v>
      </c>
      <c r="DR32" s="63" t="s">
        <v>177</v>
      </c>
      <c r="DS32" s="4"/>
    </row>
    <row r="33" spans="1:123" ht="114.75">
      <c r="A33" s="25" t="s">
        <v>111</v>
      </c>
      <c r="B33" s="26" t="s">
        <v>112</v>
      </c>
      <c r="C33" s="27" t="s">
        <v>77</v>
      </c>
      <c r="D33" s="28" t="s">
        <v>78</v>
      </c>
      <c r="E33" s="28" t="s">
        <v>79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 t="s">
        <v>113</v>
      </c>
      <c r="AD33" s="28" t="s">
        <v>88</v>
      </c>
      <c r="AE33" s="28" t="s">
        <v>83</v>
      </c>
      <c r="AF33" s="69">
        <v>843.59550000000002</v>
      </c>
      <c r="AG33" s="69">
        <v>842.27549999999997</v>
      </c>
      <c r="AH33" s="64"/>
      <c r="AI33" s="64"/>
      <c r="AJ33" s="64"/>
      <c r="AK33" s="64"/>
      <c r="AL33" s="64"/>
      <c r="AM33" s="64"/>
      <c r="AN33" s="68">
        <f t="shared" si="72"/>
        <v>843.59550000000002</v>
      </c>
      <c r="AO33" s="68">
        <f t="shared" si="72"/>
        <v>842.27549999999997</v>
      </c>
      <c r="AP33" s="65">
        <v>1200</v>
      </c>
      <c r="AQ33" s="69"/>
      <c r="AR33" s="64"/>
      <c r="AS33" s="64"/>
      <c r="AT33" s="62">
        <f t="shared" si="15"/>
        <v>1200</v>
      </c>
      <c r="AU33" s="65">
        <v>1200</v>
      </c>
      <c r="AV33" s="64"/>
      <c r="AW33" s="64"/>
      <c r="AX33" s="68">
        <f t="shared" si="73"/>
        <v>0</v>
      </c>
      <c r="AY33" s="62">
        <f t="shared" si="16"/>
        <v>1200</v>
      </c>
      <c r="AZ33" s="65">
        <v>1200</v>
      </c>
      <c r="BA33" s="64">
        <v>0</v>
      </c>
      <c r="BB33" s="64">
        <v>0</v>
      </c>
      <c r="BC33" s="64">
        <v>0</v>
      </c>
      <c r="BD33" s="62">
        <f t="shared" si="17"/>
        <v>1200</v>
      </c>
      <c r="BE33" s="65">
        <v>1200</v>
      </c>
      <c r="BF33" s="64">
        <v>0</v>
      </c>
      <c r="BG33" s="64">
        <v>0</v>
      </c>
      <c r="BH33" s="64">
        <v>0</v>
      </c>
      <c r="BI33" s="62">
        <f t="shared" si="18"/>
        <v>1200</v>
      </c>
      <c r="BJ33" s="69">
        <v>315.39999999999998</v>
      </c>
      <c r="BK33" s="69">
        <v>314.8</v>
      </c>
      <c r="BL33" s="64"/>
      <c r="BM33" s="64"/>
      <c r="BN33" s="64"/>
      <c r="BO33" s="64"/>
      <c r="BP33" s="64"/>
      <c r="BQ33" s="64"/>
      <c r="BR33" s="68">
        <f t="shared" si="74"/>
        <v>315.39999999999998</v>
      </c>
      <c r="BS33" s="68">
        <f t="shared" si="74"/>
        <v>314.8</v>
      </c>
      <c r="BT33" s="65">
        <v>1200</v>
      </c>
      <c r="BU33" s="69"/>
      <c r="BV33" s="64"/>
      <c r="BW33" s="64"/>
      <c r="BX33" s="62">
        <f t="shared" si="21"/>
        <v>1200</v>
      </c>
      <c r="BY33" s="65">
        <v>1200</v>
      </c>
      <c r="BZ33" s="64"/>
      <c r="CA33" s="64"/>
      <c r="CB33" s="68">
        <f t="shared" si="75"/>
        <v>0</v>
      </c>
      <c r="CC33" s="62">
        <f t="shared" si="23"/>
        <v>1200</v>
      </c>
      <c r="CD33" s="65">
        <v>1200</v>
      </c>
      <c r="CE33" s="64">
        <v>0</v>
      </c>
      <c r="CF33" s="64">
        <v>0</v>
      </c>
      <c r="CG33" s="64">
        <v>0</v>
      </c>
      <c r="CH33" s="62">
        <f t="shared" si="25"/>
        <v>1200</v>
      </c>
      <c r="CI33" s="65">
        <v>1200</v>
      </c>
      <c r="CJ33" s="64">
        <v>0</v>
      </c>
      <c r="CK33" s="64">
        <v>0</v>
      </c>
      <c r="CL33" s="64">
        <v>0</v>
      </c>
      <c r="CM33" s="62">
        <f t="shared" si="27"/>
        <v>1200</v>
      </c>
      <c r="CN33" s="69">
        <v>842.27549999999997</v>
      </c>
      <c r="CO33" s="64"/>
      <c r="CP33" s="64"/>
      <c r="CQ33" s="64">
        <v>0</v>
      </c>
      <c r="CR33" s="68">
        <v>842.27549999999997</v>
      </c>
      <c r="CS33" s="65">
        <v>1200</v>
      </c>
      <c r="CT33" s="69"/>
      <c r="CU33" s="64"/>
      <c r="CV33" s="64"/>
      <c r="CW33" s="62">
        <f t="shared" si="30"/>
        <v>1200</v>
      </c>
      <c r="CX33" s="65">
        <v>1200</v>
      </c>
      <c r="CY33" s="64"/>
      <c r="CZ33" s="64"/>
      <c r="DA33" s="68">
        <f t="shared" si="76"/>
        <v>0</v>
      </c>
      <c r="DB33" s="62">
        <f t="shared" si="32"/>
        <v>1200</v>
      </c>
      <c r="DC33" s="69">
        <v>314.8</v>
      </c>
      <c r="DD33" s="64"/>
      <c r="DE33" s="64">
        <v>0</v>
      </c>
      <c r="DF33" s="64">
        <v>0</v>
      </c>
      <c r="DG33" s="62">
        <v>314.8</v>
      </c>
      <c r="DH33" s="65">
        <v>1200</v>
      </c>
      <c r="DI33" s="69"/>
      <c r="DJ33" s="64"/>
      <c r="DK33" s="64"/>
      <c r="DL33" s="62">
        <f t="shared" si="35"/>
        <v>1200</v>
      </c>
      <c r="DM33" s="65">
        <v>1200</v>
      </c>
      <c r="DN33" s="64"/>
      <c r="DO33" s="64"/>
      <c r="DP33" s="68">
        <f t="shared" si="77"/>
        <v>0</v>
      </c>
      <c r="DQ33" s="62">
        <f t="shared" si="37"/>
        <v>1200</v>
      </c>
      <c r="DR33" s="63" t="s">
        <v>177</v>
      </c>
      <c r="DS33" s="4"/>
    </row>
    <row r="34" spans="1:123" ht="127.5">
      <c r="A34" s="22" t="s">
        <v>114</v>
      </c>
      <c r="B34" s="23" t="s">
        <v>115</v>
      </c>
      <c r="C34" s="24" t="s">
        <v>68</v>
      </c>
      <c r="D34" s="24" t="s">
        <v>68</v>
      </c>
      <c r="E34" s="24" t="s">
        <v>68</v>
      </c>
      <c r="F34" s="24" t="s">
        <v>68</v>
      </c>
      <c r="G34" s="24" t="s">
        <v>68</v>
      </c>
      <c r="H34" s="24" t="s">
        <v>68</v>
      </c>
      <c r="I34" s="24" t="s">
        <v>68</v>
      </c>
      <c r="J34" s="24" t="s">
        <v>68</v>
      </c>
      <c r="K34" s="24" t="s">
        <v>68</v>
      </c>
      <c r="L34" s="24" t="s">
        <v>68</v>
      </c>
      <c r="M34" s="24" t="s">
        <v>68</v>
      </c>
      <c r="N34" s="24" t="s">
        <v>68</v>
      </c>
      <c r="O34" s="24" t="s">
        <v>68</v>
      </c>
      <c r="P34" s="24" t="s">
        <v>68</v>
      </c>
      <c r="Q34" s="24" t="s">
        <v>68</v>
      </c>
      <c r="R34" s="24" t="s">
        <v>68</v>
      </c>
      <c r="S34" s="24" t="s">
        <v>68</v>
      </c>
      <c r="T34" s="24" t="s">
        <v>68</v>
      </c>
      <c r="U34" s="24" t="s">
        <v>68</v>
      </c>
      <c r="V34" s="24" t="s">
        <v>68</v>
      </c>
      <c r="W34" s="24" t="s">
        <v>68</v>
      </c>
      <c r="X34" s="24" t="s">
        <v>68</v>
      </c>
      <c r="Y34" s="24" t="s">
        <v>68</v>
      </c>
      <c r="Z34" s="24" t="s">
        <v>68</v>
      </c>
      <c r="AA34" s="24" t="s">
        <v>68</v>
      </c>
      <c r="AB34" s="24" t="s">
        <v>68</v>
      </c>
      <c r="AC34" s="24" t="s">
        <v>68</v>
      </c>
      <c r="AD34" s="24" t="s">
        <v>68</v>
      </c>
      <c r="AE34" s="24" t="s">
        <v>68</v>
      </c>
      <c r="AF34" s="62">
        <f>AF35+AF36+AF37+AF38+AF39+AF40+AF41</f>
        <v>3336.578</v>
      </c>
      <c r="AG34" s="62">
        <f t="shared" ref="AG34:CQ34" si="78">AG35+AG36+AG37+AG38+AG39+AG40+AG41</f>
        <v>3020.3944999999999</v>
      </c>
      <c r="AH34" s="62">
        <f t="shared" si="78"/>
        <v>0</v>
      </c>
      <c r="AI34" s="62">
        <f t="shared" si="78"/>
        <v>0</v>
      </c>
      <c r="AJ34" s="62">
        <f t="shared" si="78"/>
        <v>0</v>
      </c>
      <c r="AK34" s="62">
        <f t="shared" si="78"/>
        <v>0</v>
      </c>
      <c r="AL34" s="62">
        <f t="shared" si="78"/>
        <v>0</v>
      </c>
      <c r="AM34" s="62">
        <f t="shared" si="78"/>
        <v>0</v>
      </c>
      <c r="AN34" s="62">
        <f t="shared" si="78"/>
        <v>3336.578</v>
      </c>
      <c r="AO34" s="62">
        <f t="shared" si="78"/>
        <v>3020.3944999999999</v>
      </c>
      <c r="AP34" s="62">
        <f>AP35+AP36+AP37+AP38+AP39+AP40+AP41</f>
        <v>163.9</v>
      </c>
      <c r="AQ34" s="62"/>
      <c r="AR34" s="62">
        <f t="shared" ref="AR34:AX34" si="79">AR35+AR36+AR37+AR38+AR39+AR40+AR41</f>
        <v>0</v>
      </c>
      <c r="AS34" s="62">
        <f t="shared" si="79"/>
        <v>0</v>
      </c>
      <c r="AT34" s="62">
        <f t="shared" si="15"/>
        <v>163.9</v>
      </c>
      <c r="AU34" s="62">
        <f t="shared" si="79"/>
        <v>163.9</v>
      </c>
      <c r="AV34" s="62">
        <f t="shared" si="79"/>
        <v>0</v>
      </c>
      <c r="AW34" s="62">
        <f t="shared" si="79"/>
        <v>0</v>
      </c>
      <c r="AX34" s="62">
        <f t="shared" si="79"/>
        <v>0</v>
      </c>
      <c r="AY34" s="62">
        <f t="shared" si="16"/>
        <v>163.9</v>
      </c>
      <c r="AZ34" s="62">
        <f t="shared" si="78"/>
        <v>163.9</v>
      </c>
      <c r="BA34" s="62">
        <f t="shared" si="78"/>
        <v>0</v>
      </c>
      <c r="BB34" s="62">
        <f t="shared" si="78"/>
        <v>0</v>
      </c>
      <c r="BC34" s="62">
        <f t="shared" si="78"/>
        <v>0</v>
      </c>
      <c r="BD34" s="62">
        <f t="shared" si="17"/>
        <v>163.9</v>
      </c>
      <c r="BE34" s="62">
        <f t="shared" si="78"/>
        <v>163.9</v>
      </c>
      <c r="BF34" s="62">
        <f t="shared" si="78"/>
        <v>0</v>
      </c>
      <c r="BG34" s="62">
        <f t="shared" si="78"/>
        <v>0</v>
      </c>
      <c r="BH34" s="62">
        <f t="shared" si="78"/>
        <v>0</v>
      </c>
      <c r="BI34" s="62">
        <f t="shared" si="18"/>
        <v>163.9</v>
      </c>
      <c r="BJ34" s="62">
        <f>BJ35+BJ36+BJ37+BJ38+BJ39+BJ40+BJ41</f>
        <v>3336.578</v>
      </c>
      <c r="BK34" s="62">
        <f t="shared" ref="BK34:BS34" si="80">BK35+BK36+BK37+BK38+BK39+BK40+BK41</f>
        <v>3020.3944999999999</v>
      </c>
      <c r="BL34" s="62">
        <f t="shared" si="80"/>
        <v>0</v>
      </c>
      <c r="BM34" s="62">
        <f t="shared" si="80"/>
        <v>0</v>
      </c>
      <c r="BN34" s="62">
        <f t="shared" si="80"/>
        <v>0</v>
      </c>
      <c r="BO34" s="62">
        <f t="shared" si="80"/>
        <v>0</v>
      </c>
      <c r="BP34" s="62">
        <f t="shared" si="80"/>
        <v>0</v>
      </c>
      <c r="BQ34" s="62">
        <f t="shared" si="80"/>
        <v>0</v>
      </c>
      <c r="BR34" s="62">
        <f t="shared" si="80"/>
        <v>3336.578</v>
      </c>
      <c r="BS34" s="62">
        <f t="shared" si="80"/>
        <v>3020.3944999999999</v>
      </c>
      <c r="BT34" s="62">
        <f>BT35+BT36+BT37+BT38+BT39+BT40+BT41</f>
        <v>163.9</v>
      </c>
      <c r="BU34" s="62"/>
      <c r="BV34" s="62">
        <f t="shared" ref="BV34:BW34" si="81">BV35+BV36+BV37+BV38+BV39+BV40+BV41</f>
        <v>0</v>
      </c>
      <c r="BW34" s="62">
        <f t="shared" si="81"/>
        <v>0</v>
      </c>
      <c r="BX34" s="62">
        <f t="shared" si="21"/>
        <v>163.9</v>
      </c>
      <c r="BY34" s="62">
        <f t="shared" ref="BY34:CB34" si="82">BY35+BY36+BY37+BY38+BY39+BY40+BY41</f>
        <v>163.9</v>
      </c>
      <c r="BZ34" s="62">
        <f t="shared" si="82"/>
        <v>0</v>
      </c>
      <c r="CA34" s="62">
        <f t="shared" si="82"/>
        <v>0</v>
      </c>
      <c r="CB34" s="62">
        <f t="shared" si="82"/>
        <v>0</v>
      </c>
      <c r="CC34" s="62">
        <f t="shared" si="23"/>
        <v>163.9</v>
      </c>
      <c r="CD34" s="62">
        <f t="shared" ref="CD34:CG34" si="83">CD35+CD36+CD37+CD38+CD39+CD40+CD41</f>
        <v>163.9</v>
      </c>
      <c r="CE34" s="62">
        <f t="shared" si="83"/>
        <v>0</v>
      </c>
      <c r="CF34" s="62">
        <f t="shared" si="83"/>
        <v>0</v>
      </c>
      <c r="CG34" s="62">
        <f t="shared" si="83"/>
        <v>0</v>
      </c>
      <c r="CH34" s="62">
        <f t="shared" si="25"/>
        <v>163.9</v>
      </c>
      <c r="CI34" s="62">
        <f t="shared" ref="CI34:CL34" si="84">CI35+CI36+CI37+CI38+CI39+CI40+CI41</f>
        <v>163.9</v>
      </c>
      <c r="CJ34" s="62">
        <f t="shared" si="84"/>
        <v>0</v>
      </c>
      <c r="CK34" s="62">
        <f t="shared" si="84"/>
        <v>0</v>
      </c>
      <c r="CL34" s="62">
        <f t="shared" si="84"/>
        <v>0</v>
      </c>
      <c r="CM34" s="62">
        <f t="shared" si="27"/>
        <v>163.9</v>
      </c>
      <c r="CN34" s="62">
        <f t="shared" ref="CN34:CP34" si="85">CN35+CN36+CN37+CN38+CN39+CN40+CN41</f>
        <v>3020.3944999999999</v>
      </c>
      <c r="CO34" s="62">
        <f t="shared" si="85"/>
        <v>0</v>
      </c>
      <c r="CP34" s="62">
        <f t="shared" si="85"/>
        <v>0</v>
      </c>
      <c r="CQ34" s="62">
        <f t="shared" si="78"/>
        <v>0</v>
      </c>
      <c r="CR34" s="62">
        <v>3020.3944999999999</v>
      </c>
      <c r="CS34" s="62">
        <f>CS35+CS36+CS37+CS38+CS39+CS40+CS41</f>
        <v>163.9</v>
      </c>
      <c r="CT34" s="62"/>
      <c r="CU34" s="62">
        <f t="shared" ref="CU34:CV34" si="86">CU35+CU36+CU37+CU38+CU39+CU40+CU41</f>
        <v>0</v>
      </c>
      <c r="CV34" s="62">
        <f t="shared" si="86"/>
        <v>0</v>
      </c>
      <c r="CW34" s="62">
        <f t="shared" si="30"/>
        <v>163.9</v>
      </c>
      <c r="CX34" s="62">
        <f t="shared" ref="CX34:DA34" si="87">CX35+CX36+CX37+CX38+CX39+CX40+CX41</f>
        <v>163.9</v>
      </c>
      <c r="CY34" s="62">
        <f t="shared" si="87"/>
        <v>0</v>
      </c>
      <c r="CZ34" s="62">
        <f t="shared" si="87"/>
        <v>0</v>
      </c>
      <c r="DA34" s="62">
        <f t="shared" si="87"/>
        <v>0</v>
      </c>
      <c r="DB34" s="62">
        <f t="shared" si="32"/>
        <v>163.9</v>
      </c>
      <c r="DC34" s="62">
        <f t="shared" ref="DC34:DF34" si="88">DC35+DC36+DC37+DC38+DC39+DC40+DC41</f>
        <v>3020.3944999999999</v>
      </c>
      <c r="DD34" s="62">
        <f t="shared" si="88"/>
        <v>0</v>
      </c>
      <c r="DE34" s="62">
        <f t="shared" si="88"/>
        <v>0</v>
      </c>
      <c r="DF34" s="62">
        <f t="shared" si="88"/>
        <v>0</v>
      </c>
      <c r="DG34" s="62">
        <v>3020.3944999999999</v>
      </c>
      <c r="DH34" s="62">
        <f>DH35+DH36+DH37+DH38+DH39+DH40+DH41</f>
        <v>163.9</v>
      </c>
      <c r="DI34" s="62"/>
      <c r="DJ34" s="62">
        <f t="shared" ref="DJ34:DK34" si="89">DJ35+DJ36+DJ37+DJ38+DJ39+DJ40+DJ41</f>
        <v>0</v>
      </c>
      <c r="DK34" s="62">
        <f t="shared" si="89"/>
        <v>0</v>
      </c>
      <c r="DL34" s="62">
        <f t="shared" si="35"/>
        <v>163.9</v>
      </c>
      <c r="DM34" s="62">
        <f t="shared" ref="DM34:DP34" si="90">DM35+DM36+DM37+DM38+DM39+DM40+DM41</f>
        <v>163.9</v>
      </c>
      <c r="DN34" s="62">
        <f t="shared" si="90"/>
        <v>0</v>
      </c>
      <c r="DO34" s="62">
        <f t="shared" si="90"/>
        <v>0</v>
      </c>
      <c r="DP34" s="62">
        <f t="shared" si="90"/>
        <v>0</v>
      </c>
      <c r="DQ34" s="62">
        <f t="shared" si="37"/>
        <v>163.9</v>
      </c>
      <c r="DR34" s="63" t="s">
        <v>177</v>
      </c>
      <c r="DS34" s="4"/>
    </row>
    <row r="35" spans="1:123" ht="102">
      <c r="A35" s="25" t="s">
        <v>116</v>
      </c>
      <c r="B35" s="26" t="s">
        <v>117</v>
      </c>
      <c r="C35" s="27" t="s">
        <v>77</v>
      </c>
      <c r="D35" s="28" t="s">
        <v>78</v>
      </c>
      <c r="E35" s="28" t="s">
        <v>79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 t="s">
        <v>46</v>
      </c>
      <c r="AD35" s="28" t="s">
        <v>118</v>
      </c>
      <c r="AE35" s="28" t="s">
        <v>119</v>
      </c>
      <c r="AF35" s="69">
        <v>210.25989999999999</v>
      </c>
      <c r="AG35" s="69">
        <v>198.55860000000001</v>
      </c>
      <c r="AH35" s="64"/>
      <c r="AI35" s="64"/>
      <c r="AJ35" s="64"/>
      <c r="AK35" s="64"/>
      <c r="AL35" s="64"/>
      <c r="AM35" s="64"/>
      <c r="AN35" s="68">
        <f t="shared" ref="AN35:AO50" si="91">AF35-AH35-AJ35-AL35</f>
        <v>210.25989999999999</v>
      </c>
      <c r="AO35" s="68">
        <f t="shared" si="91"/>
        <v>198.55860000000001</v>
      </c>
      <c r="AP35" s="72">
        <v>163.9</v>
      </c>
      <c r="AQ35" s="69"/>
      <c r="AR35" s="64"/>
      <c r="AS35" s="64"/>
      <c r="AT35" s="62">
        <f t="shared" si="15"/>
        <v>163.9</v>
      </c>
      <c r="AU35" s="72">
        <v>163.9</v>
      </c>
      <c r="AV35" s="64"/>
      <c r="AW35" s="64"/>
      <c r="AX35" s="68">
        <f t="shared" ref="AX35:AX51" si="92">AP35-AR35-AT35-AV35</f>
        <v>0</v>
      </c>
      <c r="AY35" s="62">
        <f t="shared" si="16"/>
        <v>163.9</v>
      </c>
      <c r="AZ35" s="72">
        <v>163.9</v>
      </c>
      <c r="BA35" s="64">
        <v>0</v>
      </c>
      <c r="BB35" s="64">
        <v>0</v>
      </c>
      <c r="BC35" s="64">
        <v>0</v>
      </c>
      <c r="BD35" s="62">
        <f t="shared" si="17"/>
        <v>163.9</v>
      </c>
      <c r="BE35" s="72">
        <v>163.9</v>
      </c>
      <c r="BF35" s="64">
        <v>0</v>
      </c>
      <c r="BG35" s="64">
        <v>0</v>
      </c>
      <c r="BH35" s="64">
        <v>0</v>
      </c>
      <c r="BI35" s="62">
        <f t="shared" si="18"/>
        <v>163.9</v>
      </c>
      <c r="BJ35" s="69">
        <v>210.25989999999999</v>
      </c>
      <c r="BK35" s="69">
        <v>198.55860000000001</v>
      </c>
      <c r="BL35" s="64"/>
      <c r="BM35" s="64"/>
      <c r="BN35" s="64"/>
      <c r="BO35" s="64"/>
      <c r="BP35" s="64"/>
      <c r="BQ35" s="64"/>
      <c r="BR35" s="68">
        <f t="shared" ref="BR35:BS51" si="93">BJ35-BL35-BN35-BP35</f>
        <v>210.25989999999999</v>
      </c>
      <c r="BS35" s="68">
        <f t="shared" si="93"/>
        <v>198.55860000000001</v>
      </c>
      <c r="BT35" s="72">
        <v>163.9</v>
      </c>
      <c r="BU35" s="69"/>
      <c r="BV35" s="64"/>
      <c r="BW35" s="64"/>
      <c r="BX35" s="62">
        <f t="shared" si="21"/>
        <v>163.9</v>
      </c>
      <c r="BY35" s="72">
        <v>163.9</v>
      </c>
      <c r="BZ35" s="64"/>
      <c r="CA35" s="64"/>
      <c r="CB35" s="68">
        <f t="shared" ref="CB35:CB44" si="94">BT35-BV35-BX35-BZ35</f>
        <v>0</v>
      </c>
      <c r="CC35" s="62">
        <f t="shared" si="23"/>
        <v>163.9</v>
      </c>
      <c r="CD35" s="72">
        <v>163.9</v>
      </c>
      <c r="CE35" s="64">
        <v>0</v>
      </c>
      <c r="CF35" s="64">
        <v>0</v>
      </c>
      <c r="CG35" s="64">
        <v>0</v>
      </c>
      <c r="CH35" s="62">
        <f t="shared" si="25"/>
        <v>163.9</v>
      </c>
      <c r="CI35" s="72">
        <v>163.9</v>
      </c>
      <c r="CJ35" s="64">
        <v>0</v>
      </c>
      <c r="CK35" s="64">
        <v>0</v>
      </c>
      <c r="CL35" s="64">
        <v>0</v>
      </c>
      <c r="CM35" s="62">
        <f t="shared" si="27"/>
        <v>163.9</v>
      </c>
      <c r="CN35" s="69">
        <v>198.55860000000001</v>
      </c>
      <c r="CO35" s="64"/>
      <c r="CP35" s="64"/>
      <c r="CQ35" s="64">
        <v>0</v>
      </c>
      <c r="CR35" s="68">
        <v>198.55860000000001</v>
      </c>
      <c r="CS35" s="72">
        <v>163.9</v>
      </c>
      <c r="CT35" s="69"/>
      <c r="CU35" s="64"/>
      <c r="CV35" s="64"/>
      <c r="CW35" s="62">
        <f t="shared" si="30"/>
        <v>163.9</v>
      </c>
      <c r="CX35" s="72">
        <v>163.9</v>
      </c>
      <c r="CY35" s="64"/>
      <c r="CZ35" s="64"/>
      <c r="DA35" s="68">
        <f t="shared" ref="DA35:DA44" si="95">CS35-CU35-CW35-CY35</f>
        <v>0</v>
      </c>
      <c r="DB35" s="62">
        <f t="shared" si="32"/>
        <v>163.9</v>
      </c>
      <c r="DC35" s="69">
        <v>198.55860000000001</v>
      </c>
      <c r="DD35" s="64"/>
      <c r="DE35" s="64">
        <v>0</v>
      </c>
      <c r="DF35" s="64">
        <v>0</v>
      </c>
      <c r="DG35" s="62">
        <v>198.55860000000001</v>
      </c>
      <c r="DH35" s="72">
        <v>163.9</v>
      </c>
      <c r="DI35" s="69"/>
      <c r="DJ35" s="64"/>
      <c r="DK35" s="64"/>
      <c r="DL35" s="62">
        <f t="shared" si="35"/>
        <v>163.9</v>
      </c>
      <c r="DM35" s="72">
        <v>163.9</v>
      </c>
      <c r="DN35" s="64"/>
      <c r="DO35" s="64"/>
      <c r="DP35" s="68">
        <f t="shared" ref="DP35:DP44" si="96">DH35-DJ35-DL35-DN35</f>
        <v>0</v>
      </c>
      <c r="DQ35" s="62">
        <f t="shared" si="37"/>
        <v>163.9</v>
      </c>
      <c r="DR35" s="63" t="s">
        <v>177</v>
      </c>
      <c r="DS35" s="4"/>
    </row>
    <row r="36" spans="1:123" ht="102">
      <c r="A36" s="29"/>
      <c r="B36" s="30"/>
      <c r="C36" s="19" t="s">
        <v>77</v>
      </c>
      <c r="D36" s="31" t="s">
        <v>78</v>
      </c>
      <c r="E36" s="31" t="s">
        <v>79</v>
      </c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2"/>
      <c r="AD36" s="31"/>
      <c r="AE36" s="31"/>
      <c r="AF36" s="69">
        <v>248.3</v>
      </c>
      <c r="AG36" s="69">
        <v>215.6</v>
      </c>
      <c r="AH36" s="66"/>
      <c r="AI36" s="66"/>
      <c r="AJ36" s="66"/>
      <c r="AK36" s="66"/>
      <c r="AL36" s="66"/>
      <c r="AM36" s="66"/>
      <c r="AN36" s="68">
        <f t="shared" si="91"/>
        <v>248.3</v>
      </c>
      <c r="AO36" s="68">
        <f t="shared" si="91"/>
        <v>215.6</v>
      </c>
      <c r="AP36" s="69"/>
      <c r="AQ36" s="69"/>
      <c r="AR36" s="66"/>
      <c r="AS36" s="66"/>
      <c r="AT36" s="62">
        <f t="shared" si="15"/>
        <v>0</v>
      </c>
      <c r="AU36" s="66"/>
      <c r="AV36" s="66"/>
      <c r="AW36" s="66"/>
      <c r="AX36" s="68">
        <f t="shared" si="92"/>
        <v>0</v>
      </c>
      <c r="AY36" s="62">
        <f t="shared" si="16"/>
        <v>0</v>
      </c>
      <c r="AZ36" s="66"/>
      <c r="BA36" s="66">
        <v>0</v>
      </c>
      <c r="BB36" s="66">
        <v>0</v>
      </c>
      <c r="BC36" s="66">
        <v>0</v>
      </c>
      <c r="BD36" s="62">
        <f t="shared" si="17"/>
        <v>0</v>
      </c>
      <c r="BE36" s="66"/>
      <c r="BF36" s="66">
        <v>0</v>
      </c>
      <c r="BG36" s="66">
        <v>0</v>
      </c>
      <c r="BH36" s="66">
        <v>0</v>
      </c>
      <c r="BI36" s="62">
        <f t="shared" si="18"/>
        <v>0</v>
      </c>
      <c r="BJ36" s="69">
        <v>248.3</v>
      </c>
      <c r="BK36" s="69">
        <v>215.6</v>
      </c>
      <c r="BL36" s="66"/>
      <c r="BM36" s="66"/>
      <c r="BN36" s="66"/>
      <c r="BO36" s="66"/>
      <c r="BP36" s="66"/>
      <c r="BQ36" s="66"/>
      <c r="BR36" s="68">
        <f t="shared" si="93"/>
        <v>248.3</v>
      </c>
      <c r="BS36" s="68">
        <f t="shared" si="93"/>
        <v>215.6</v>
      </c>
      <c r="BT36" s="69"/>
      <c r="BU36" s="69"/>
      <c r="BV36" s="66"/>
      <c r="BW36" s="66"/>
      <c r="BX36" s="62">
        <f t="shared" si="21"/>
        <v>0</v>
      </c>
      <c r="BY36" s="66"/>
      <c r="BZ36" s="66"/>
      <c r="CA36" s="66"/>
      <c r="CB36" s="68">
        <f t="shared" si="94"/>
        <v>0</v>
      </c>
      <c r="CC36" s="62">
        <f t="shared" si="23"/>
        <v>0</v>
      </c>
      <c r="CD36" s="66"/>
      <c r="CE36" s="66">
        <v>0</v>
      </c>
      <c r="CF36" s="66">
        <v>0</v>
      </c>
      <c r="CG36" s="66">
        <v>0</v>
      </c>
      <c r="CH36" s="62">
        <f t="shared" si="25"/>
        <v>0</v>
      </c>
      <c r="CI36" s="66"/>
      <c r="CJ36" s="66">
        <v>0</v>
      </c>
      <c r="CK36" s="66">
        <v>0</v>
      </c>
      <c r="CL36" s="66">
        <v>0</v>
      </c>
      <c r="CM36" s="62">
        <f t="shared" si="27"/>
        <v>0</v>
      </c>
      <c r="CN36" s="69">
        <v>215.6</v>
      </c>
      <c r="CO36" s="66"/>
      <c r="CP36" s="66"/>
      <c r="CQ36" s="66">
        <v>0</v>
      </c>
      <c r="CR36" s="68">
        <v>215.6</v>
      </c>
      <c r="CS36" s="69"/>
      <c r="CT36" s="69"/>
      <c r="CU36" s="66"/>
      <c r="CV36" s="66"/>
      <c r="CW36" s="62">
        <f t="shared" si="30"/>
        <v>0</v>
      </c>
      <c r="CX36" s="66"/>
      <c r="CY36" s="66"/>
      <c r="CZ36" s="66"/>
      <c r="DA36" s="68">
        <f t="shared" si="95"/>
        <v>0</v>
      </c>
      <c r="DB36" s="62">
        <f t="shared" si="32"/>
        <v>0</v>
      </c>
      <c r="DC36" s="69">
        <v>215.6</v>
      </c>
      <c r="DD36" s="66"/>
      <c r="DE36" s="66">
        <v>0</v>
      </c>
      <c r="DF36" s="66">
        <v>0</v>
      </c>
      <c r="DG36" s="62">
        <v>215.6</v>
      </c>
      <c r="DH36" s="69"/>
      <c r="DI36" s="69"/>
      <c r="DJ36" s="66"/>
      <c r="DK36" s="66"/>
      <c r="DL36" s="62">
        <f t="shared" si="35"/>
        <v>0</v>
      </c>
      <c r="DM36" s="66"/>
      <c r="DN36" s="66"/>
      <c r="DO36" s="66"/>
      <c r="DP36" s="68">
        <f t="shared" si="96"/>
        <v>0</v>
      </c>
      <c r="DQ36" s="62">
        <f t="shared" si="37"/>
        <v>0</v>
      </c>
      <c r="DR36" s="63" t="s">
        <v>177</v>
      </c>
      <c r="DS36" s="4"/>
    </row>
    <row r="37" spans="1:123" ht="102">
      <c r="A37" s="29"/>
      <c r="B37" s="30"/>
      <c r="C37" s="19" t="s">
        <v>77</v>
      </c>
      <c r="D37" s="31" t="s">
        <v>78</v>
      </c>
      <c r="E37" s="31" t="s">
        <v>79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2"/>
      <c r="AD37" s="31"/>
      <c r="AE37" s="31"/>
      <c r="AF37" s="69"/>
      <c r="AG37" s="69"/>
      <c r="AH37" s="66"/>
      <c r="AI37" s="66"/>
      <c r="AJ37" s="66"/>
      <c r="AK37" s="66"/>
      <c r="AL37" s="66"/>
      <c r="AM37" s="66"/>
      <c r="AN37" s="68">
        <f t="shared" si="91"/>
        <v>0</v>
      </c>
      <c r="AO37" s="68">
        <f t="shared" si="91"/>
        <v>0</v>
      </c>
      <c r="AP37" s="69"/>
      <c r="AQ37" s="69"/>
      <c r="AR37" s="66"/>
      <c r="AS37" s="66"/>
      <c r="AT37" s="62">
        <f t="shared" si="15"/>
        <v>0</v>
      </c>
      <c r="AU37" s="66"/>
      <c r="AV37" s="66"/>
      <c r="AW37" s="66"/>
      <c r="AX37" s="68">
        <f t="shared" si="92"/>
        <v>0</v>
      </c>
      <c r="AY37" s="62">
        <f t="shared" si="16"/>
        <v>0</v>
      </c>
      <c r="AZ37" s="66"/>
      <c r="BA37" s="66">
        <v>0</v>
      </c>
      <c r="BB37" s="66">
        <v>0</v>
      </c>
      <c r="BC37" s="66">
        <v>0</v>
      </c>
      <c r="BD37" s="62">
        <f t="shared" si="17"/>
        <v>0</v>
      </c>
      <c r="BE37" s="66"/>
      <c r="BF37" s="66">
        <v>0</v>
      </c>
      <c r="BG37" s="66">
        <v>0</v>
      </c>
      <c r="BH37" s="66">
        <v>0</v>
      </c>
      <c r="BI37" s="62">
        <f t="shared" si="18"/>
        <v>0</v>
      </c>
      <c r="BJ37" s="69"/>
      <c r="BK37" s="69"/>
      <c r="BL37" s="66"/>
      <c r="BM37" s="66"/>
      <c r="BN37" s="66"/>
      <c r="BO37" s="66"/>
      <c r="BP37" s="66"/>
      <c r="BQ37" s="66"/>
      <c r="BR37" s="68">
        <f t="shared" si="93"/>
        <v>0</v>
      </c>
      <c r="BS37" s="68">
        <f t="shared" si="93"/>
        <v>0</v>
      </c>
      <c r="BT37" s="69"/>
      <c r="BU37" s="69"/>
      <c r="BV37" s="66"/>
      <c r="BW37" s="66"/>
      <c r="BX37" s="62">
        <f t="shared" si="21"/>
        <v>0</v>
      </c>
      <c r="BY37" s="66"/>
      <c r="BZ37" s="66"/>
      <c r="CA37" s="66"/>
      <c r="CB37" s="68">
        <f t="shared" si="94"/>
        <v>0</v>
      </c>
      <c r="CC37" s="62">
        <f t="shared" si="23"/>
        <v>0</v>
      </c>
      <c r="CD37" s="66"/>
      <c r="CE37" s="66">
        <v>0</v>
      </c>
      <c r="CF37" s="66">
        <v>0</v>
      </c>
      <c r="CG37" s="66">
        <v>0</v>
      </c>
      <c r="CH37" s="62">
        <f t="shared" si="25"/>
        <v>0</v>
      </c>
      <c r="CI37" s="66"/>
      <c r="CJ37" s="66">
        <v>0</v>
      </c>
      <c r="CK37" s="66">
        <v>0</v>
      </c>
      <c r="CL37" s="66">
        <v>0</v>
      </c>
      <c r="CM37" s="62">
        <f t="shared" si="27"/>
        <v>0</v>
      </c>
      <c r="CN37" s="69"/>
      <c r="CO37" s="66"/>
      <c r="CP37" s="66"/>
      <c r="CQ37" s="66">
        <v>0</v>
      </c>
      <c r="CR37" s="68">
        <v>0</v>
      </c>
      <c r="CS37" s="69"/>
      <c r="CT37" s="69"/>
      <c r="CU37" s="66"/>
      <c r="CV37" s="66"/>
      <c r="CW37" s="62">
        <f t="shared" si="30"/>
        <v>0</v>
      </c>
      <c r="CX37" s="66"/>
      <c r="CY37" s="66"/>
      <c r="CZ37" s="66"/>
      <c r="DA37" s="68">
        <f t="shared" si="95"/>
        <v>0</v>
      </c>
      <c r="DB37" s="62">
        <f t="shared" si="32"/>
        <v>0</v>
      </c>
      <c r="DC37" s="69"/>
      <c r="DD37" s="66"/>
      <c r="DE37" s="66">
        <v>0</v>
      </c>
      <c r="DF37" s="66">
        <v>0</v>
      </c>
      <c r="DG37" s="62">
        <v>0</v>
      </c>
      <c r="DH37" s="69"/>
      <c r="DI37" s="69"/>
      <c r="DJ37" s="66"/>
      <c r="DK37" s="66"/>
      <c r="DL37" s="62">
        <f t="shared" si="35"/>
        <v>0</v>
      </c>
      <c r="DM37" s="66"/>
      <c r="DN37" s="66"/>
      <c r="DO37" s="66"/>
      <c r="DP37" s="68">
        <f t="shared" si="96"/>
        <v>0</v>
      </c>
      <c r="DQ37" s="62">
        <f t="shared" si="37"/>
        <v>0</v>
      </c>
      <c r="DR37" s="63" t="s">
        <v>177</v>
      </c>
      <c r="DS37" s="4"/>
    </row>
    <row r="38" spans="1:123" ht="102" customHeight="1">
      <c r="A38" s="25" t="s">
        <v>120</v>
      </c>
      <c r="B38" s="26" t="s">
        <v>121</v>
      </c>
      <c r="C38" s="27" t="s">
        <v>77</v>
      </c>
      <c r="D38" s="28" t="s">
        <v>78</v>
      </c>
      <c r="E38" s="28" t="s">
        <v>79</v>
      </c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 t="s">
        <v>46</v>
      </c>
      <c r="AD38" s="28" t="s">
        <v>75</v>
      </c>
      <c r="AE38" s="28" t="s">
        <v>122</v>
      </c>
      <c r="AF38" s="69">
        <v>812.55700000000002</v>
      </c>
      <c r="AG38" s="69">
        <v>713.38879999999995</v>
      </c>
      <c r="AH38" s="64"/>
      <c r="AI38" s="64"/>
      <c r="AJ38" s="64"/>
      <c r="AK38" s="64"/>
      <c r="AL38" s="64"/>
      <c r="AM38" s="64"/>
      <c r="AN38" s="68">
        <f t="shared" si="91"/>
        <v>812.55700000000002</v>
      </c>
      <c r="AO38" s="68">
        <f t="shared" si="91"/>
        <v>713.38879999999995</v>
      </c>
      <c r="AP38" s="69"/>
      <c r="AQ38" s="69"/>
      <c r="AR38" s="64"/>
      <c r="AS38" s="64"/>
      <c r="AT38" s="62">
        <f t="shared" si="15"/>
        <v>0</v>
      </c>
      <c r="AU38" s="64"/>
      <c r="AV38" s="64"/>
      <c r="AW38" s="64"/>
      <c r="AX38" s="68">
        <f t="shared" si="92"/>
        <v>0</v>
      </c>
      <c r="AY38" s="62">
        <f t="shared" si="16"/>
        <v>0</v>
      </c>
      <c r="AZ38" s="64"/>
      <c r="BA38" s="64">
        <v>0</v>
      </c>
      <c r="BB38" s="64">
        <v>0</v>
      </c>
      <c r="BC38" s="64">
        <v>0</v>
      </c>
      <c r="BD38" s="62">
        <f t="shared" si="17"/>
        <v>0</v>
      </c>
      <c r="BE38" s="64"/>
      <c r="BF38" s="64">
        <v>0</v>
      </c>
      <c r="BG38" s="64">
        <v>0</v>
      </c>
      <c r="BH38" s="64">
        <v>0</v>
      </c>
      <c r="BI38" s="62">
        <f t="shared" si="18"/>
        <v>0</v>
      </c>
      <c r="BJ38" s="69">
        <v>812.55700000000002</v>
      </c>
      <c r="BK38" s="69">
        <v>713.38879999999995</v>
      </c>
      <c r="BL38" s="64"/>
      <c r="BM38" s="64"/>
      <c r="BN38" s="64"/>
      <c r="BO38" s="64"/>
      <c r="BP38" s="64"/>
      <c r="BQ38" s="64"/>
      <c r="BR38" s="68">
        <f t="shared" si="93"/>
        <v>812.55700000000002</v>
      </c>
      <c r="BS38" s="68">
        <f t="shared" si="93"/>
        <v>713.38879999999995</v>
      </c>
      <c r="BT38" s="69"/>
      <c r="BU38" s="69"/>
      <c r="BV38" s="64"/>
      <c r="BW38" s="64"/>
      <c r="BX38" s="62">
        <f t="shared" si="21"/>
        <v>0</v>
      </c>
      <c r="BY38" s="64"/>
      <c r="BZ38" s="64"/>
      <c r="CA38" s="64"/>
      <c r="CB38" s="68">
        <f t="shared" si="94"/>
        <v>0</v>
      </c>
      <c r="CC38" s="62">
        <f t="shared" si="23"/>
        <v>0</v>
      </c>
      <c r="CD38" s="64"/>
      <c r="CE38" s="64">
        <v>0</v>
      </c>
      <c r="CF38" s="64">
        <v>0</v>
      </c>
      <c r="CG38" s="64">
        <v>0</v>
      </c>
      <c r="CH38" s="62">
        <f t="shared" si="25"/>
        <v>0</v>
      </c>
      <c r="CI38" s="64"/>
      <c r="CJ38" s="64">
        <v>0</v>
      </c>
      <c r="CK38" s="64">
        <v>0</v>
      </c>
      <c r="CL38" s="64">
        <v>0</v>
      </c>
      <c r="CM38" s="62">
        <f t="shared" si="27"/>
        <v>0</v>
      </c>
      <c r="CN38" s="69">
        <v>713.38879999999995</v>
      </c>
      <c r="CO38" s="64"/>
      <c r="CP38" s="64"/>
      <c r="CQ38" s="64">
        <v>0</v>
      </c>
      <c r="CR38" s="68">
        <v>713.38879999999995</v>
      </c>
      <c r="CS38" s="69"/>
      <c r="CT38" s="69"/>
      <c r="CU38" s="64"/>
      <c r="CV38" s="64"/>
      <c r="CW38" s="62">
        <f t="shared" si="30"/>
        <v>0</v>
      </c>
      <c r="CX38" s="64"/>
      <c r="CY38" s="64"/>
      <c r="CZ38" s="64"/>
      <c r="DA38" s="68">
        <f t="shared" si="95"/>
        <v>0</v>
      </c>
      <c r="DB38" s="62">
        <f t="shared" si="32"/>
        <v>0</v>
      </c>
      <c r="DC38" s="69">
        <v>713.38879999999995</v>
      </c>
      <c r="DD38" s="64"/>
      <c r="DE38" s="64">
        <v>0</v>
      </c>
      <c r="DF38" s="64">
        <v>0</v>
      </c>
      <c r="DG38" s="62">
        <v>713.38879999999995</v>
      </c>
      <c r="DH38" s="69"/>
      <c r="DI38" s="69"/>
      <c r="DJ38" s="64"/>
      <c r="DK38" s="64"/>
      <c r="DL38" s="62">
        <f t="shared" si="35"/>
        <v>0</v>
      </c>
      <c r="DM38" s="64"/>
      <c r="DN38" s="64"/>
      <c r="DO38" s="64"/>
      <c r="DP38" s="68">
        <f t="shared" si="96"/>
        <v>0</v>
      </c>
      <c r="DQ38" s="62">
        <f t="shared" si="37"/>
        <v>0</v>
      </c>
      <c r="DR38" s="63" t="s">
        <v>177</v>
      </c>
      <c r="DS38" s="4"/>
    </row>
    <row r="39" spans="1:123" ht="102" customHeight="1">
      <c r="A39" s="29"/>
      <c r="B39" s="30"/>
      <c r="C39" s="19" t="s">
        <v>77</v>
      </c>
      <c r="D39" s="31" t="s">
        <v>78</v>
      </c>
      <c r="E39" s="31" t="s">
        <v>79</v>
      </c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2"/>
      <c r="AD39" s="31"/>
      <c r="AE39" s="31"/>
      <c r="AF39" s="69">
        <v>1727.4060999999999</v>
      </c>
      <c r="AG39" s="69">
        <v>1554.8921</v>
      </c>
      <c r="AH39" s="66"/>
      <c r="AI39" s="66"/>
      <c r="AJ39" s="66"/>
      <c r="AK39" s="66"/>
      <c r="AL39" s="66"/>
      <c r="AM39" s="66"/>
      <c r="AN39" s="68">
        <f t="shared" si="91"/>
        <v>1727.4060999999999</v>
      </c>
      <c r="AO39" s="68">
        <f t="shared" si="91"/>
        <v>1554.8921</v>
      </c>
      <c r="AP39" s="69"/>
      <c r="AQ39" s="69"/>
      <c r="AR39" s="66"/>
      <c r="AS39" s="66"/>
      <c r="AT39" s="62">
        <f t="shared" si="15"/>
        <v>0</v>
      </c>
      <c r="AU39" s="66"/>
      <c r="AV39" s="66"/>
      <c r="AW39" s="66"/>
      <c r="AX39" s="68">
        <f t="shared" si="92"/>
        <v>0</v>
      </c>
      <c r="AY39" s="62">
        <f t="shared" si="16"/>
        <v>0</v>
      </c>
      <c r="AZ39" s="66"/>
      <c r="BA39" s="66">
        <v>0</v>
      </c>
      <c r="BB39" s="66">
        <v>0</v>
      </c>
      <c r="BC39" s="66">
        <v>0</v>
      </c>
      <c r="BD39" s="62">
        <f t="shared" si="17"/>
        <v>0</v>
      </c>
      <c r="BE39" s="66"/>
      <c r="BF39" s="66">
        <v>0</v>
      </c>
      <c r="BG39" s="66">
        <v>0</v>
      </c>
      <c r="BH39" s="66">
        <v>0</v>
      </c>
      <c r="BI39" s="62">
        <f t="shared" si="18"/>
        <v>0</v>
      </c>
      <c r="BJ39" s="69">
        <v>1727.4060999999999</v>
      </c>
      <c r="BK39" s="69">
        <v>1554.8921</v>
      </c>
      <c r="BL39" s="66"/>
      <c r="BM39" s="66"/>
      <c r="BN39" s="66"/>
      <c r="BO39" s="66"/>
      <c r="BP39" s="66"/>
      <c r="BQ39" s="66"/>
      <c r="BR39" s="68">
        <f t="shared" si="93"/>
        <v>1727.4060999999999</v>
      </c>
      <c r="BS39" s="68">
        <f t="shared" si="93"/>
        <v>1554.8921</v>
      </c>
      <c r="BT39" s="69"/>
      <c r="BU39" s="69"/>
      <c r="BV39" s="66"/>
      <c r="BW39" s="66"/>
      <c r="BX39" s="62">
        <f t="shared" si="21"/>
        <v>0</v>
      </c>
      <c r="BY39" s="66"/>
      <c r="BZ39" s="66"/>
      <c r="CA39" s="66"/>
      <c r="CB39" s="68">
        <f t="shared" si="94"/>
        <v>0</v>
      </c>
      <c r="CC39" s="62">
        <f t="shared" si="23"/>
        <v>0</v>
      </c>
      <c r="CD39" s="66"/>
      <c r="CE39" s="66">
        <v>0</v>
      </c>
      <c r="CF39" s="66">
        <v>0</v>
      </c>
      <c r="CG39" s="66">
        <v>0</v>
      </c>
      <c r="CH39" s="62">
        <f t="shared" si="25"/>
        <v>0</v>
      </c>
      <c r="CI39" s="66"/>
      <c r="CJ39" s="66">
        <v>0</v>
      </c>
      <c r="CK39" s="66">
        <v>0</v>
      </c>
      <c r="CL39" s="66">
        <v>0</v>
      </c>
      <c r="CM39" s="62">
        <f t="shared" si="27"/>
        <v>0</v>
      </c>
      <c r="CN39" s="69">
        <v>1554.8921</v>
      </c>
      <c r="CO39" s="66"/>
      <c r="CP39" s="66"/>
      <c r="CQ39" s="66">
        <v>0</v>
      </c>
      <c r="CR39" s="68">
        <v>1554.8921</v>
      </c>
      <c r="CS39" s="69"/>
      <c r="CT39" s="69"/>
      <c r="CU39" s="66"/>
      <c r="CV39" s="66"/>
      <c r="CW39" s="62">
        <f t="shared" si="30"/>
        <v>0</v>
      </c>
      <c r="CX39" s="66"/>
      <c r="CY39" s="66"/>
      <c r="CZ39" s="66"/>
      <c r="DA39" s="68">
        <f t="shared" si="95"/>
        <v>0</v>
      </c>
      <c r="DB39" s="62">
        <f t="shared" si="32"/>
        <v>0</v>
      </c>
      <c r="DC39" s="69">
        <v>1554.8921</v>
      </c>
      <c r="DD39" s="66"/>
      <c r="DE39" s="66">
        <v>0</v>
      </c>
      <c r="DF39" s="66">
        <v>0</v>
      </c>
      <c r="DG39" s="62">
        <v>1554.8921</v>
      </c>
      <c r="DH39" s="69"/>
      <c r="DI39" s="69"/>
      <c r="DJ39" s="66"/>
      <c r="DK39" s="66"/>
      <c r="DL39" s="62">
        <f t="shared" si="35"/>
        <v>0</v>
      </c>
      <c r="DM39" s="66"/>
      <c r="DN39" s="66"/>
      <c r="DO39" s="66"/>
      <c r="DP39" s="68">
        <f t="shared" si="96"/>
        <v>0</v>
      </c>
      <c r="DQ39" s="62">
        <f t="shared" si="37"/>
        <v>0</v>
      </c>
      <c r="DR39" s="63" t="s">
        <v>177</v>
      </c>
      <c r="DS39" s="4"/>
    </row>
    <row r="40" spans="1:123" ht="102" customHeight="1">
      <c r="A40" s="25" t="s">
        <v>123</v>
      </c>
      <c r="B40" s="26" t="s">
        <v>124</v>
      </c>
      <c r="C40" s="27" t="s">
        <v>77</v>
      </c>
      <c r="D40" s="28" t="s">
        <v>78</v>
      </c>
      <c r="E40" s="28" t="s">
        <v>79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 t="s">
        <v>125</v>
      </c>
      <c r="AD40" s="28" t="s">
        <v>84</v>
      </c>
      <c r="AE40" s="28" t="s">
        <v>83</v>
      </c>
      <c r="AF40" s="69">
        <v>0.1</v>
      </c>
      <c r="AG40" s="64">
        <v>0</v>
      </c>
      <c r="AH40" s="64"/>
      <c r="AI40" s="64"/>
      <c r="AJ40" s="64"/>
      <c r="AK40" s="64"/>
      <c r="AL40" s="64"/>
      <c r="AM40" s="64"/>
      <c r="AN40" s="68">
        <f t="shared" si="91"/>
        <v>0.1</v>
      </c>
      <c r="AO40" s="68">
        <f t="shared" si="91"/>
        <v>0</v>
      </c>
      <c r="AP40" s="69"/>
      <c r="AQ40" s="64"/>
      <c r="AR40" s="64"/>
      <c r="AS40" s="64"/>
      <c r="AT40" s="62">
        <f t="shared" si="15"/>
        <v>0</v>
      </c>
      <c r="AU40" s="64"/>
      <c r="AV40" s="64"/>
      <c r="AW40" s="64"/>
      <c r="AX40" s="68">
        <f t="shared" si="92"/>
        <v>0</v>
      </c>
      <c r="AY40" s="62">
        <f t="shared" si="16"/>
        <v>0</v>
      </c>
      <c r="AZ40" s="64">
        <v>0</v>
      </c>
      <c r="BA40" s="64">
        <v>0</v>
      </c>
      <c r="BB40" s="64">
        <v>0</v>
      </c>
      <c r="BC40" s="64">
        <v>0</v>
      </c>
      <c r="BD40" s="62">
        <f t="shared" si="17"/>
        <v>0</v>
      </c>
      <c r="BE40" s="64">
        <v>0</v>
      </c>
      <c r="BF40" s="64">
        <v>0</v>
      </c>
      <c r="BG40" s="64">
        <v>0</v>
      </c>
      <c r="BH40" s="64">
        <v>0</v>
      </c>
      <c r="BI40" s="62">
        <f t="shared" si="18"/>
        <v>0</v>
      </c>
      <c r="BJ40" s="69">
        <v>0.1</v>
      </c>
      <c r="BK40" s="64">
        <v>0</v>
      </c>
      <c r="BL40" s="64"/>
      <c r="BM40" s="64"/>
      <c r="BN40" s="64"/>
      <c r="BO40" s="64"/>
      <c r="BP40" s="64"/>
      <c r="BQ40" s="64"/>
      <c r="BR40" s="68">
        <f t="shared" si="93"/>
        <v>0.1</v>
      </c>
      <c r="BS40" s="68">
        <f t="shared" si="93"/>
        <v>0</v>
      </c>
      <c r="BT40" s="69"/>
      <c r="BU40" s="64"/>
      <c r="BV40" s="64"/>
      <c r="BW40" s="64"/>
      <c r="BX40" s="62">
        <f t="shared" si="21"/>
        <v>0</v>
      </c>
      <c r="BY40" s="64"/>
      <c r="BZ40" s="64"/>
      <c r="CA40" s="64"/>
      <c r="CB40" s="68">
        <f t="shared" si="94"/>
        <v>0</v>
      </c>
      <c r="CC40" s="62">
        <f t="shared" si="23"/>
        <v>0</v>
      </c>
      <c r="CD40" s="64">
        <v>0</v>
      </c>
      <c r="CE40" s="64">
        <v>0</v>
      </c>
      <c r="CF40" s="64">
        <v>0</v>
      </c>
      <c r="CG40" s="64">
        <v>0</v>
      </c>
      <c r="CH40" s="62">
        <f t="shared" si="25"/>
        <v>0</v>
      </c>
      <c r="CI40" s="64">
        <v>0</v>
      </c>
      <c r="CJ40" s="64">
        <v>0</v>
      </c>
      <c r="CK40" s="64">
        <v>0</v>
      </c>
      <c r="CL40" s="64">
        <v>0</v>
      </c>
      <c r="CM40" s="62">
        <f t="shared" si="27"/>
        <v>0</v>
      </c>
      <c r="CN40" s="64">
        <v>0</v>
      </c>
      <c r="CO40" s="64"/>
      <c r="CP40" s="64"/>
      <c r="CQ40" s="64">
        <v>0</v>
      </c>
      <c r="CR40" s="68">
        <v>0</v>
      </c>
      <c r="CS40" s="69"/>
      <c r="CT40" s="64"/>
      <c r="CU40" s="64"/>
      <c r="CV40" s="64"/>
      <c r="CW40" s="62">
        <f t="shared" si="30"/>
        <v>0</v>
      </c>
      <c r="CX40" s="64"/>
      <c r="CY40" s="64"/>
      <c r="CZ40" s="64"/>
      <c r="DA40" s="68">
        <f t="shared" si="95"/>
        <v>0</v>
      </c>
      <c r="DB40" s="62">
        <f t="shared" si="32"/>
        <v>0</v>
      </c>
      <c r="DC40" s="64">
        <v>0</v>
      </c>
      <c r="DD40" s="64"/>
      <c r="DE40" s="64">
        <v>0</v>
      </c>
      <c r="DF40" s="64">
        <v>0</v>
      </c>
      <c r="DG40" s="62">
        <v>0</v>
      </c>
      <c r="DH40" s="69"/>
      <c r="DI40" s="64"/>
      <c r="DJ40" s="64"/>
      <c r="DK40" s="64"/>
      <c r="DL40" s="62">
        <f t="shared" si="35"/>
        <v>0</v>
      </c>
      <c r="DM40" s="64"/>
      <c r="DN40" s="64"/>
      <c r="DO40" s="64"/>
      <c r="DP40" s="68">
        <f t="shared" si="96"/>
        <v>0</v>
      </c>
      <c r="DQ40" s="62">
        <f t="shared" si="37"/>
        <v>0</v>
      </c>
      <c r="DR40" s="63" t="s">
        <v>177</v>
      </c>
      <c r="DS40" s="4"/>
    </row>
    <row r="41" spans="1:123" ht="102" customHeight="1">
      <c r="A41" s="25" t="s">
        <v>126</v>
      </c>
      <c r="B41" s="26" t="s">
        <v>127</v>
      </c>
      <c r="C41" s="27" t="s">
        <v>77</v>
      </c>
      <c r="D41" s="28" t="s">
        <v>78</v>
      </c>
      <c r="E41" s="28" t="s">
        <v>79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 t="s">
        <v>87</v>
      </c>
      <c r="AD41" s="28" t="s">
        <v>83</v>
      </c>
      <c r="AE41" s="28" t="s">
        <v>128</v>
      </c>
      <c r="AF41" s="69">
        <v>337.95499999999998</v>
      </c>
      <c r="AG41" s="69">
        <v>337.95499999999998</v>
      </c>
      <c r="AH41" s="64"/>
      <c r="AI41" s="64"/>
      <c r="AJ41" s="64"/>
      <c r="AK41" s="64"/>
      <c r="AL41" s="64"/>
      <c r="AM41" s="64"/>
      <c r="AN41" s="68">
        <f t="shared" si="91"/>
        <v>337.95499999999998</v>
      </c>
      <c r="AO41" s="68">
        <f t="shared" si="91"/>
        <v>337.95499999999998</v>
      </c>
      <c r="AP41" s="69"/>
      <c r="AQ41" s="69"/>
      <c r="AR41" s="64"/>
      <c r="AS41" s="64"/>
      <c r="AT41" s="62">
        <f t="shared" si="15"/>
        <v>0</v>
      </c>
      <c r="AU41" s="64"/>
      <c r="AV41" s="64"/>
      <c r="AW41" s="64"/>
      <c r="AX41" s="68">
        <f t="shared" si="92"/>
        <v>0</v>
      </c>
      <c r="AY41" s="62">
        <f t="shared" si="16"/>
        <v>0</v>
      </c>
      <c r="AZ41" s="64">
        <v>0</v>
      </c>
      <c r="BA41" s="64">
        <v>0</v>
      </c>
      <c r="BB41" s="64">
        <v>0</v>
      </c>
      <c r="BC41" s="64">
        <v>0</v>
      </c>
      <c r="BD41" s="62">
        <f t="shared" si="17"/>
        <v>0</v>
      </c>
      <c r="BE41" s="64">
        <v>0</v>
      </c>
      <c r="BF41" s="64">
        <v>0</v>
      </c>
      <c r="BG41" s="64">
        <v>0</v>
      </c>
      <c r="BH41" s="64">
        <v>0</v>
      </c>
      <c r="BI41" s="62">
        <f t="shared" si="18"/>
        <v>0</v>
      </c>
      <c r="BJ41" s="69">
        <v>337.95499999999998</v>
      </c>
      <c r="BK41" s="69">
        <v>337.95499999999998</v>
      </c>
      <c r="BL41" s="64"/>
      <c r="BM41" s="64"/>
      <c r="BN41" s="64"/>
      <c r="BO41" s="64"/>
      <c r="BP41" s="64"/>
      <c r="BQ41" s="64"/>
      <c r="BR41" s="68">
        <f t="shared" si="93"/>
        <v>337.95499999999998</v>
      </c>
      <c r="BS41" s="68">
        <f t="shared" si="93"/>
        <v>337.95499999999998</v>
      </c>
      <c r="BT41" s="69"/>
      <c r="BU41" s="69"/>
      <c r="BV41" s="64"/>
      <c r="BW41" s="64"/>
      <c r="BX41" s="62">
        <f t="shared" si="21"/>
        <v>0</v>
      </c>
      <c r="BY41" s="64"/>
      <c r="BZ41" s="64"/>
      <c r="CA41" s="64"/>
      <c r="CB41" s="68">
        <f t="shared" si="94"/>
        <v>0</v>
      </c>
      <c r="CC41" s="62">
        <f t="shared" si="23"/>
        <v>0</v>
      </c>
      <c r="CD41" s="64">
        <v>0</v>
      </c>
      <c r="CE41" s="64">
        <v>0</v>
      </c>
      <c r="CF41" s="64">
        <v>0</v>
      </c>
      <c r="CG41" s="64">
        <v>0</v>
      </c>
      <c r="CH41" s="62">
        <f t="shared" si="25"/>
        <v>0</v>
      </c>
      <c r="CI41" s="64">
        <v>0</v>
      </c>
      <c r="CJ41" s="64">
        <v>0</v>
      </c>
      <c r="CK41" s="64">
        <v>0</v>
      </c>
      <c r="CL41" s="64">
        <v>0</v>
      </c>
      <c r="CM41" s="62">
        <f t="shared" si="27"/>
        <v>0</v>
      </c>
      <c r="CN41" s="69">
        <v>337.95499999999998</v>
      </c>
      <c r="CO41" s="64"/>
      <c r="CP41" s="64"/>
      <c r="CQ41" s="64">
        <v>0</v>
      </c>
      <c r="CR41" s="68">
        <v>337.95499999999998</v>
      </c>
      <c r="CS41" s="69"/>
      <c r="CT41" s="69"/>
      <c r="CU41" s="64"/>
      <c r="CV41" s="64"/>
      <c r="CW41" s="62">
        <f t="shared" si="30"/>
        <v>0</v>
      </c>
      <c r="CX41" s="64"/>
      <c r="CY41" s="64"/>
      <c r="CZ41" s="64"/>
      <c r="DA41" s="68">
        <f t="shared" si="95"/>
        <v>0</v>
      </c>
      <c r="DB41" s="62">
        <f t="shared" si="32"/>
        <v>0</v>
      </c>
      <c r="DC41" s="69">
        <v>337.95499999999998</v>
      </c>
      <c r="DD41" s="64"/>
      <c r="DE41" s="64">
        <v>0</v>
      </c>
      <c r="DF41" s="64">
        <v>0</v>
      </c>
      <c r="DG41" s="62">
        <v>337.95499999999998</v>
      </c>
      <c r="DH41" s="69"/>
      <c r="DI41" s="69"/>
      <c r="DJ41" s="64"/>
      <c r="DK41" s="64"/>
      <c r="DL41" s="62">
        <f t="shared" si="35"/>
        <v>0</v>
      </c>
      <c r="DM41" s="64"/>
      <c r="DN41" s="64"/>
      <c r="DO41" s="64"/>
      <c r="DP41" s="68">
        <f t="shared" si="96"/>
        <v>0</v>
      </c>
      <c r="DQ41" s="62">
        <f t="shared" si="37"/>
        <v>0</v>
      </c>
      <c r="DR41" s="63" t="s">
        <v>177</v>
      </c>
      <c r="DS41" s="4"/>
    </row>
    <row r="42" spans="1:123" ht="89.25">
      <c r="A42" s="22" t="s">
        <v>129</v>
      </c>
      <c r="B42" s="23" t="s">
        <v>130</v>
      </c>
      <c r="C42" s="24" t="s">
        <v>68</v>
      </c>
      <c r="D42" s="24" t="s">
        <v>68</v>
      </c>
      <c r="E42" s="24" t="s">
        <v>68</v>
      </c>
      <c r="F42" s="24" t="s">
        <v>68</v>
      </c>
      <c r="G42" s="24" t="s">
        <v>68</v>
      </c>
      <c r="H42" s="24" t="s">
        <v>68</v>
      </c>
      <c r="I42" s="24" t="s">
        <v>68</v>
      </c>
      <c r="J42" s="24" t="s">
        <v>68</v>
      </c>
      <c r="K42" s="24" t="s">
        <v>68</v>
      </c>
      <c r="L42" s="24" t="s">
        <v>68</v>
      </c>
      <c r="M42" s="24" t="s">
        <v>68</v>
      </c>
      <c r="N42" s="24" t="s">
        <v>68</v>
      </c>
      <c r="O42" s="24" t="s">
        <v>68</v>
      </c>
      <c r="P42" s="24" t="s">
        <v>68</v>
      </c>
      <c r="Q42" s="24" t="s">
        <v>68</v>
      </c>
      <c r="R42" s="24" t="s">
        <v>68</v>
      </c>
      <c r="S42" s="24" t="s">
        <v>68</v>
      </c>
      <c r="T42" s="24" t="s">
        <v>68</v>
      </c>
      <c r="U42" s="24" t="s">
        <v>68</v>
      </c>
      <c r="V42" s="24" t="s">
        <v>68</v>
      </c>
      <c r="W42" s="24" t="s">
        <v>68</v>
      </c>
      <c r="X42" s="24" t="s">
        <v>68</v>
      </c>
      <c r="Y42" s="24" t="s">
        <v>68</v>
      </c>
      <c r="Z42" s="24" t="s">
        <v>68</v>
      </c>
      <c r="AA42" s="24" t="s">
        <v>68</v>
      </c>
      <c r="AB42" s="24" t="s">
        <v>68</v>
      </c>
      <c r="AC42" s="24" t="s">
        <v>68</v>
      </c>
      <c r="AD42" s="24" t="s">
        <v>68</v>
      </c>
      <c r="AE42" s="24" t="s">
        <v>68</v>
      </c>
      <c r="AF42" s="69">
        <v>60.187800000000003</v>
      </c>
      <c r="AG42" s="69">
        <v>60.187800000000003</v>
      </c>
      <c r="AH42" s="62"/>
      <c r="AI42" s="62"/>
      <c r="AJ42" s="62"/>
      <c r="AK42" s="62"/>
      <c r="AL42" s="62"/>
      <c r="AM42" s="62"/>
      <c r="AN42" s="68">
        <f t="shared" si="91"/>
        <v>60.187800000000003</v>
      </c>
      <c r="AO42" s="68">
        <f t="shared" si="91"/>
        <v>60.187800000000003</v>
      </c>
      <c r="AP42" s="69">
        <f>AP43</f>
        <v>0</v>
      </c>
      <c r="AQ42" s="69"/>
      <c r="AR42" s="62"/>
      <c r="AS42" s="62"/>
      <c r="AT42" s="62">
        <f t="shared" si="15"/>
        <v>0</v>
      </c>
      <c r="AU42" s="62"/>
      <c r="AV42" s="62"/>
      <c r="AW42" s="62"/>
      <c r="AX42" s="68">
        <f t="shared" si="92"/>
        <v>0</v>
      </c>
      <c r="AY42" s="62">
        <f t="shared" si="16"/>
        <v>0</v>
      </c>
      <c r="AZ42" s="62"/>
      <c r="BA42" s="62">
        <v>0</v>
      </c>
      <c r="BB42" s="62">
        <v>0</v>
      </c>
      <c r="BC42" s="62">
        <v>0</v>
      </c>
      <c r="BD42" s="62">
        <f t="shared" si="17"/>
        <v>0</v>
      </c>
      <c r="BE42" s="62"/>
      <c r="BF42" s="62">
        <v>0</v>
      </c>
      <c r="BG42" s="62">
        <v>0</v>
      </c>
      <c r="BH42" s="62">
        <v>0</v>
      </c>
      <c r="BI42" s="62">
        <f t="shared" si="18"/>
        <v>0</v>
      </c>
      <c r="BJ42" s="69">
        <v>60.187800000000003</v>
      </c>
      <c r="BK42" s="69">
        <v>60.187800000000003</v>
      </c>
      <c r="BL42" s="62"/>
      <c r="BM42" s="62"/>
      <c r="BN42" s="62"/>
      <c r="BO42" s="62"/>
      <c r="BP42" s="62"/>
      <c r="BQ42" s="62"/>
      <c r="BR42" s="68">
        <f t="shared" si="93"/>
        <v>60.187800000000003</v>
      </c>
      <c r="BS42" s="68">
        <f t="shared" si="93"/>
        <v>60.187800000000003</v>
      </c>
      <c r="BT42" s="69">
        <f>BT43</f>
        <v>0</v>
      </c>
      <c r="BU42" s="69"/>
      <c r="BV42" s="62"/>
      <c r="BW42" s="62"/>
      <c r="BX42" s="62">
        <f t="shared" si="21"/>
        <v>0</v>
      </c>
      <c r="BY42" s="62"/>
      <c r="BZ42" s="62"/>
      <c r="CA42" s="62"/>
      <c r="CB42" s="68">
        <f t="shared" si="94"/>
        <v>0</v>
      </c>
      <c r="CC42" s="62">
        <f t="shared" si="23"/>
        <v>0</v>
      </c>
      <c r="CD42" s="62"/>
      <c r="CE42" s="62">
        <v>0</v>
      </c>
      <c r="CF42" s="62">
        <v>0</v>
      </c>
      <c r="CG42" s="62">
        <v>0</v>
      </c>
      <c r="CH42" s="62">
        <f t="shared" si="25"/>
        <v>0</v>
      </c>
      <c r="CI42" s="62"/>
      <c r="CJ42" s="62">
        <v>0</v>
      </c>
      <c r="CK42" s="62">
        <v>0</v>
      </c>
      <c r="CL42" s="62">
        <v>0</v>
      </c>
      <c r="CM42" s="62">
        <f t="shared" si="27"/>
        <v>0</v>
      </c>
      <c r="CN42" s="69">
        <v>60.187800000000003</v>
      </c>
      <c r="CO42" s="62"/>
      <c r="CP42" s="62"/>
      <c r="CQ42" s="62">
        <v>0</v>
      </c>
      <c r="CR42" s="68">
        <v>60.187800000000003</v>
      </c>
      <c r="CS42" s="69">
        <f>CS43</f>
        <v>0</v>
      </c>
      <c r="CT42" s="69"/>
      <c r="CU42" s="62"/>
      <c r="CV42" s="62"/>
      <c r="CW42" s="62">
        <f t="shared" si="30"/>
        <v>0</v>
      </c>
      <c r="CX42" s="62"/>
      <c r="CY42" s="62"/>
      <c r="CZ42" s="62"/>
      <c r="DA42" s="68">
        <f t="shared" si="95"/>
        <v>0</v>
      </c>
      <c r="DB42" s="62">
        <f t="shared" si="32"/>
        <v>0</v>
      </c>
      <c r="DC42" s="69">
        <v>60.187800000000003</v>
      </c>
      <c r="DD42" s="62"/>
      <c r="DE42" s="62">
        <v>0</v>
      </c>
      <c r="DF42" s="62">
        <v>0</v>
      </c>
      <c r="DG42" s="62">
        <v>60.187800000000003</v>
      </c>
      <c r="DH42" s="69">
        <f>DH43</f>
        <v>0</v>
      </c>
      <c r="DI42" s="69"/>
      <c r="DJ42" s="62"/>
      <c r="DK42" s="62"/>
      <c r="DL42" s="62">
        <f t="shared" si="35"/>
        <v>0</v>
      </c>
      <c r="DM42" s="62"/>
      <c r="DN42" s="62"/>
      <c r="DO42" s="62"/>
      <c r="DP42" s="68">
        <f t="shared" si="96"/>
        <v>0</v>
      </c>
      <c r="DQ42" s="62">
        <f t="shared" si="37"/>
        <v>0</v>
      </c>
      <c r="DR42" s="63" t="s">
        <v>177</v>
      </c>
      <c r="DS42" s="4"/>
    </row>
    <row r="43" spans="1:123" ht="89.25">
      <c r="A43" s="22" t="s">
        <v>131</v>
      </c>
      <c r="B43" s="23" t="s">
        <v>132</v>
      </c>
      <c r="C43" s="24" t="s">
        <v>68</v>
      </c>
      <c r="D43" s="24" t="s">
        <v>68</v>
      </c>
      <c r="E43" s="24" t="s">
        <v>68</v>
      </c>
      <c r="F43" s="24" t="s">
        <v>68</v>
      </c>
      <c r="G43" s="24" t="s">
        <v>68</v>
      </c>
      <c r="H43" s="24" t="s">
        <v>68</v>
      </c>
      <c r="I43" s="24" t="s">
        <v>68</v>
      </c>
      <c r="J43" s="24" t="s">
        <v>68</v>
      </c>
      <c r="K43" s="24" t="s">
        <v>68</v>
      </c>
      <c r="L43" s="24" t="s">
        <v>68</v>
      </c>
      <c r="M43" s="24" t="s">
        <v>68</v>
      </c>
      <c r="N43" s="24" t="s">
        <v>68</v>
      </c>
      <c r="O43" s="24" t="s">
        <v>68</v>
      </c>
      <c r="P43" s="24" t="s">
        <v>68</v>
      </c>
      <c r="Q43" s="24" t="s">
        <v>68</v>
      </c>
      <c r="R43" s="24" t="s">
        <v>68</v>
      </c>
      <c r="S43" s="24" t="s">
        <v>68</v>
      </c>
      <c r="T43" s="24" t="s">
        <v>68</v>
      </c>
      <c r="U43" s="24" t="s">
        <v>68</v>
      </c>
      <c r="V43" s="24" t="s">
        <v>68</v>
      </c>
      <c r="W43" s="24" t="s">
        <v>68</v>
      </c>
      <c r="X43" s="24" t="s">
        <v>68</v>
      </c>
      <c r="Y43" s="24" t="s">
        <v>68</v>
      </c>
      <c r="Z43" s="24" t="s">
        <v>68</v>
      </c>
      <c r="AA43" s="24" t="s">
        <v>68</v>
      </c>
      <c r="AB43" s="24" t="s">
        <v>68</v>
      </c>
      <c r="AC43" s="24" t="s">
        <v>68</v>
      </c>
      <c r="AD43" s="24" t="s">
        <v>68</v>
      </c>
      <c r="AE43" s="24" t="s">
        <v>68</v>
      </c>
      <c r="AF43" s="69">
        <v>60.187800000000003</v>
      </c>
      <c r="AG43" s="69">
        <v>60.187800000000003</v>
      </c>
      <c r="AH43" s="62"/>
      <c r="AI43" s="62"/>
      <c r="AJ43" s="62"/>
      <c r="AK43" s="62"/>
      <c r="AL43" s="62"/>
      <c r="AM43" s="62"/>
      <c r="AN43" s="68">
        <f t="shared" si="91"/>
        <v>60.187800000000003</v>
      </c>
      <c r="AO43" s="68">
        <f t="shared" si="91"/>
        <v>60.187800000000003</v>
      </c>
      <c r="AP43" s="69">
        <f>AP44</f>
        <v>0</v>
      </c>
      <c r="AQ43" s="69"/>
      <c r="AR43" s="62"/>
      <c r="AS43" s="62"/>
      <c r="AT43" s="62">
        <f t="shared" si="15"/>
        <v>0</v>
      </c>
      <c r="AU43" s="62"/>
      <c r="AV43" s="62"/>
      <c r="AW43" s="62"/>
      <c r="AX43" s="68">
        <f t="shared" si="92"/>
        <v>0</v>
      </c>
      <c r="AY43" s="62">
        <f t="shared" si="16"/>
        <v>0</v>
      </c>
      <c r="AZ43" s="62"/>
      <c r="BA43" s="62">
        <v>0</v>
      </c>
      <c r="BB43" s="62">
        <v>0</v>
      </c>
      <c r="BC43" s="62">
        <v>0</v>
      </c>
      <c r="BD43" s="62">
        <f t="shared" si="17"/>
        <v>0</v>
      </c>
      <c r="BE43" s="62"/>
      <c r="BF43" s="62">
        <v>0</v>
      </c>
      <c r="BG43" s="62">
        <v>0</v>
      </c>
      <c r="BH43" s="62">
        <v>0</v>
      </c>
      <c r="BI43" s="62">
        <f t="shared" si="18"/>
        <v>0</v>
      </c>
      <c r="BJ43" s="69">
        <v>60.187800000000003</v>
      </c>
      <c r="BK43" s="69">
        <v>60.187800000000003</v>
      </c>
      <c r="BL43" s="62"/>
      <c r="BM43" s="62"/>
      <c r="BN43" s="62"/>
      <c r="BO43" s="62"/>
      <c r="BP43" s="62"/>
      <c r="BQ43" s="62"/>
      <c r="BR43" s="68">
        <f t="shared" si="93"/>
        <v>60.187800000000003</v>
      </c>
      <c r="BS43" s="68">
        <f t="shared" si="93"/>
        <v>60.187800000000003</v>
      </c>
      <c r="BT43" s="69">
        <f>BT44</f>
        <v>0</v>
      </c>
      <c r="BU43" s="69"/>
      <c r="BV43" s="62"/>
      <c r="BW43" s="62"/>
      <c r="BX43" s="62">
        <f t="shared" si="21"/>
        <v>0</v>
      </c>
      <c r="BY43" s="62"/>
      <c r="BZ43" s="62"/>
      <c r="CA43" s="62"/>
      <c r="CB43" s="68">
        <f t="shared" si="94"/>
        <v>0</v>
      </c>
      <c r="CC43" s="62">
        <f t="shared" si="23"/>
        <v>0</v>
      </c>
      <c r="CD43" s="62"/>
      <c r="CE43" s="62">
        <v>0</v>
      </c>
      <c r="CF43" s="62">
        <v>0</v>
      </c>
      <c r="CG43" s="62">
        <v>0</v>
      </c>
      <c r="CH43" s="62">
        <f t="shared" si="25"/>
        <v>0</v>
      </c>
      <c r="CI43" s="62"/>
      <c r="CJ43" s="62">
        <v>0</v>
      </c>
      <c r="CK43" s="62">
        <v>0</v>
      </c>
      <c r="CL43" s="62">
        <v>0</v>
      </c>
      <c r="CM43" s="62">
        <f t="shared" si="27"/>
        <v>0</v>
      </c>
      <c r="CN43" s="69">
        <v>60.187800000000003</v>
      </c>
      <c r="CO43" s="62"/>
      <c r="CP43" s="62"/>
      <c r="CQ43" s="62">
        <v>0</v>
      </c>
      <c r="CR43" s="68">
        <v>60.187800000000003</v>
      </c>
      <c r="CS43" s="69">
        <f>CS44</f>
        <v>0</v>
      </c>
      <c r="CT43" s="69"/>
      <c r="CU43" s="62"/>
      <c r="CV43" s="62"/>
      <c r="CW43" s="62">
        <f t="shared" si="30"/>
        <v>0</v>
      </c>
      <c r="CX43" s="62"/>
      <c r="CY43" s="62"/>
      <c r="CZ43" s="62"/>
      <c r="DA43" s="68">
        <f t="shared" si="95"/>
        <v>0</v>
      </c>
      <c r="DB43" s="62">
        <f t="shared" si="32"/>
        <v>0</v>
      </c>
      <c r="DC43" s="69">
        <v>60.187800000000003</v>
      </c>
      <c r="DD43" s="62"/>
      <c r="DE43" s="62">
        <v>0</v>
      </c>
      <c r="DF43" s="62">
        <v>0</v>
      </c>
      <c r="DG43" s="62">
        <v>60.187800000000003</v>
      </c>
      <c r="DH43" s="69">
        <f>DH44</f>
        <v>0</v>
      </c>
      <c r="DI43" s="69"/>
      <c r="DJ43" s="62"/>
      <c r="DK43" s="62"/>
      <c r="DL43" s="62">
        <f t="shared" si="35"/>
        <v>0</v>
      </c>
      <c r="DM43" s="62"/>
      <c r="DN43" s="62"/>
      <c r="DO43" s="62"/>
      <c r="DP43" s="68">
        <f t="shared" si="96"/>
        <v>0</v>
      </c>
      <c r="DQ43" s="62">
        <f t="shared" si="37"/>
        <v>0</v>
      </c>
      <c r="DR43" s="63" t="s">
        <v>177</v>
      </c>
      <c r="DS43" s="4"/>
    </row>
    <row r="44" spans="1:123" ht="242.25">
      <c r="A44" s="25" t="s">
        <v>133</v>
      </c>
      <c r="B44" s="26" t="s">
        <v>134</v>
      </c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 t="s">
        <v>135</v>
      </c>
      <c r="AA44" s="28" t="s">
        <v>78</v>
      </c>
      <c r="AB44" s="28" t="s">
        <v>136</v>
      </c>
      <c r="AC44" s="28" t="s">
        <v>137</v>
      </c>
      <c r="AD44" s="28" t="s">
        <v>138</v>
      </c>
      <c r="AE44" s="28" t="s">
        <v>83</v>
      </c>
      <c r="AF44" s="69">
        <v>60.187800000000003</v>
      </c>
      <c r="AG44" s="69">
        <v>60.187800000000003</v>
      </c>
      <c r="AH44" s="64"/>
      <c r="AI44" s="64"/>
      <c r="AJ44" s="64"/>
      <c r="AK44" s="64"/>
      <c r="AL44" s="64"/>
      <c r="AM44" s="64"/>
      <c r="AN44" s="68">
        <f t="shared" si="91"/>
        <v>60.187800000000003</v>
      </c>
      <c r="AO44" s="68">
        <f t="shared" si="91"/>
        <v>60.187800000000003</v>
      </c>
      <c r="AP44" s="69"/>
      <c r="AQ44" s="69"/>
      <c r="AR44" s="64"/>
      <c r="AS44" s="64"/>
      <c r="AT44" s="62">
        <f t="shared" si="15"/>
        <v>0</v>
      </c>
      <c r="AU44" s="64"/>
      <c r="AV44" s="64"/>
      <c r="AW44" s="64"/>
      <c r="AX44" s="68">
        <f t="shared" si="92"/>
        <v>0</v>
      </c>
      <c r="AY44" s="62">
        <f t="shared" si="16"/>
        <v>0</v>
      </c>
      <c r="AZ44" s="64"/>
      <c r="BA44" s="64">
        <v>0</v>
      </c>
      <c r="BB44" s="64">
        <v>0</v>
      </c>
      <c r="BC44" s="64">
        <v>0</v>
      </c>
      <c r="BD44" s="62">
        <f t="shared" si="17"/>
        <v>0</v>
      </c>
      <c r="BE44" s="64"/>
      <c r="BF44" s="64">
        <v>0</v>
      </c>
      <c r="BG44" s="64">
        <v>0</v>
      </c>
      <c r="BH44" s="64">
        <v>0</v>
      </c>
      <c r="BI44" s="62">
        <f t="shared" si="18"/>
        <v>0</v>
      </c>
      <c r="BJ44" s="69">
        <v>60.187800000000003</v>
      </c>
      <c r="BK44" s="69">
        <v>60.187800000000003</v>
      </c>
      <c r="BL44" s="64"/>
      <c r="BM44" s="64"/>
      <c r="BN44" s="64"/>
      <c r="BO44" s="64"/>
      <c r="BP44" s="64"/>
      <c r="BQ44" s="64"/>
      <c r="BR44" s="68">
        <f t="shared" si="93"/>
        <v>60.187800000000003</v>
      </c>
      <c r="BS44" s="68">
        <f t="shared" si="93"/>
        <v>60.187800000000003</v>
      </c>
      <c r="BT44" s="69"/>
      <c r="BU44" s="69"/>
      <c r="BV44" s="64"/>
      <c r="BW44" s="64"/>
      <c r="BX44" s="62">
        <f t="shared" si="21"/>
        <v>0</v>
      </c>
      <c r="BY44" s="64"/>
      <c r="BZ44" s="64"/>
      <c r="CA44" s="64"/>
      <c r="CB44" s="68">
        <f t="shared" si="94"/>
        <v>0</v>
      </c>
      <c r="CC44" s="62">
        <f t="shared" si="23"/>
        <v>0</v>
      </c>
      <c r="CD44" s="64"/>
      <c r="CE44" s="64">
        <v>0</v>
      </c>
      <c r="CF44" s="64">
        <v>0</v>
      </c>
      <c r="CG44" s="64">
        <v>0</v>
      </c>
      <c r="CH44" s="62">
        <f t="shared" si="25"/>
        <v>0</v>
      </c>
      <c r="CI44" s="64"/>
      <c r="CJ44" s="64">
        <v>0</v>
      </c>
      <c r="CK44" s="64">
        <v>0</v>
      </c>
      <c r="CL44" s="64">
        <v>0</v>
      </c>
      <c r="CM44" s="62">
        <f t="shared" si="27"/>
        <v>0</v>
      </c>
      <c r="CN44" s="69">
        <v>60.187800000000003</v>
      </c>
      <c r="CO44" s="64"/>
      <c r="CP44" s="64"/>
      <c r="CQ44" s="64">
        <v>0</v>
      </c>
      <c r="CR44" s="68">
        <v>60.187800000000003</v>
      </c>
      <c r="CS44" s="69"/>
      <c r="CT44" s="69"/>
      <c r="CU44" s="64"/>
      <c r="CV44" s="64"/>
      <c r="CW44" s="62">
        <f t="shared" si="30"/>
        <v>0</v>
      </c>
      <c r="CX44" s="64"/>
      <c r="CY44" s="64"/>
      <c r="CZ44" s="64"/>
      <c r="DA44" s="68">
        <f t="shared" si="95"/>
        <v>0</v>
      </c>
      <c r="DB44" s="62">
        <f t="shared" si="32"/>
        <v>0</v>
      </c>
      <c r="DC44" s="69">
        <v>60.187800000000003</v>
      </c>
      <c r="DD44" s="64"/>
      <c r="DE44" s="64">
        <v>0</v>
      </c>
      <c r="DF44" s="64">
        <v>0</v>
      </c>
      <c r="DG44" s="62">
        <v>60.187800000000003</v>
      </c>
      <c r="DH44" s="69"/>
      <c r="DI44" s="69"/>
      <c r="DJ44" s="64"/>
      <c r="DK44" s="64"/>
      <c r="DL44" s="62">
        <f t="shared" si="35"/>
        <v>0</v>
      </c>
      <c r="DM44" s="64"/>
      <c r="DN44" s="64"/>
      <c r="DO44" s="64"/>
      <c r="DP44" s="68">
        <f t="shared" si="96"/>
        <v>0</v>
      </c>
      <c r="DQ44" s="62">
        <f t="shared" si="37"/>
        <v>0</v>
      </c>
      <c r="DR44" s="63" t="s">
        <v>177</v>
      </c>
      <c r="DS44" s="4"/>
    </row>
    <row r="45" spans="1:123" ht="114.75">
      <c r="A45" s="22" t="s">
        <v>139</v>
      </c>
      <c r="B45" s="23" t="s">
        <v>140</v>
      </c>
      <c r="C45" s="24" t="s">
        <v>68</v>
      </c>
      <c r="D45" s="24" t="s">
        <v>68</v>
      </c>
      <c r="E45" s="24" t="s">
        <v>68</v>
      </c>
      <c r="F45" s="24" t="s">
        <v>68</v>
      </c>
      <c r="G45" s="24" t="s">
        <v>68</v>
      </c>
      <c r="H45" s="24" t="s">
        <v>68</v>
      </c>
      <c r="I45" s="24" t="s">
        <v>68</v>
      </c>
      <c r="J45" s="24" t="s">
        <v>68</v>
      </c>
      <c r="K45" s="24" t="s">
        <v>68</v>
      </c>
      <c r="L45" s="24" t="s">
        <v>68</v>
      </c>
      <c r="M45" s="24" t="s">
        <v>68</v>
      </c>
      <c r="N45" s="24" t="s">
        <v>68</v>
      </c>
      <c r="O45" s="24" t="s">
        <v>68</v>
      </c>
      <c r="P45" s="24" t="s">
        <v>68</v>
      </c>
      <c r="Q45" s="24" t="s">
        <v>68</v>
      </c>
      <c r="R45" s="24" t="s">
        <v>68</v>
      </c>
      <c r="S45" s="24" t="s">
        <v>68</v>
      </c>
      <c r="T45" s="24" t="s">
        <v>68</v>
      </c>
      <c r="U45" s="24" t="s">
        <v>68</v>
      </c>
      <c r="V45" s="24" t="s">
        <v>68</v>
      </c>
      <c r="W45" s="24" t="s">
        <v>68</v>
      </c>
      <c r="X45" s="24" t="s">
        <v>68</v>
      </c>
      <c r="Y45" s="24" t="s">
        <v>68</v>
      </c>
      <c r="Z45" s="24" t="s">
        <v>68</v>
      </c>
      <c r="AA45" s="24" t="s">
        <v>68</v>
      </c>
      <c r="AB45" s="24" t="s">
        <v>68</v>
      </c>
      <c r="AC45" s="24" t="s">
        <v>68</v>
      </c>
      <c r="AD45" s="24" t="s">
        <v>68</v>
      </c>
      <c r="AE45" s="24" t="s">
        <v>68</v>
      </c>
      <c r="AF45" s="69">
        <v>339</v>
      </c>
      <c r="AG45" s="69">
        <v>339</v>
      </c>
      <c r="AH45" s="69">
        <v>339</v>
      </c>
      <c r="AI45" s="69">
        <v>339</v>
      </c>
      <c r="AJ45" s="62"/>
      <c r="AK45" s="62"/>
      <c r="AL45" s="62"/>
      <c r="AM45" s="62"/>
      <c r="AN45" s="68">
        <f t="shared" si="91"/>
        <v>0</v>
      </c>
      <c r="AO45" s="68">
        <f t="shared" si="91"/>
        <v>0</v>
      </c>
      <c r="AP45" s="69">
        <f>AP46</f>
        <v>275.5</v>
      </c>
      <c r="AQ45" s="69">
        <f>AQ46</f>
        <v>275.5</v>
      </c>
      <c r="AR45" s="69"/>
      <c r="AS45" s="69"/>
      <c r="AT45" s="62">
        <f t="shared" si="15"/>
        <v>0</v>
      </c>
      <c r="AU45" s="69">
        <f t="shared" ref="AU45:BF45" si="97">AU46</f>
        <v>278.60000000000002</v>
      </c>
      <c r="AV45" s="69">
        <f t="shared" si="97"/>
        <v>278.60000000000002</v>
      </c>
      <c r="AW45" s="69">
        <f t="shared" si="97"/>
        <v>0</v>
      </c>
      <c r="AX45" s="69">
        <f t="shared" si="97"/>
        <v>0</v>
      </c>
      <c r="AY45" s="62">
        <f t="shared" si="16"/>
        <v>0</v>
      </c>
      <c r="AZ45" s="69">
        <f t="shared" si="97"/>
        <v>289.3</v>
      </c>
      <c r="BA45" s="69">
        <f t="shared" si="97"/>
        <v>289.3</v>
      </c>
      <c r="BB45" s="69">
        <f t="shared" si="97"/>
        <v>0</v>
      </c>
      <c r="BC45" s="69">
        <f t="shared" si="97"/>
        <v>0</v>
      </c>
      <c r="BD45" s="62">
        <f t="shared" si="17"/>
        <v>0</v>
      </c>
      <c r="BE45" s="69">
        <f t="shared" si="97"/>
        <v>289.3</v>
      </c>
      <c r="BF45" s="69">
        <f t="shared" si="97"/>
        <v>289.3</v>
      </c>
      <c r="BG45" s="62">
        <v>0</v>
      </c>
      <c r="BH45" s="62">
        <v>0</v>
      </c>
      <c r="BI45" s="62">
        <f t="shared" si="18"/>
        <v>0</v>
      </c>
      <c r="BJ45" s="69">
        <v>339</v>
      </c>
      <c r="BK45" s="69">
        <v>339</v>
      </c>
      <c r="BL45" s="69">
        <v>339</v>
      </c>
      <c r="BM45" s="69">
        <v>339</v>
      </c>
      <c r="BN45" s="62"/>
      <c r="BO45" s="62"/>
      <c r="BP45" s="62"/>
      <c r="BQ45" s="62"/>
      <c r="BR45" s="68">
        <f t="shared" si="93"/>
        <v>0</v>
      </c>
      <c r="BS45" s="68">
        <f t="shared" si="93"/>
        <v>0</v>
      </c>
      <c r="BT45" s="69">
        <f>BT46</f>
        <v>275.5</v>
      </c>
      <c r="BU45" s="69">
        <f>BU46</f>
        <v>275.5</v>
      </c>
      <c r="BV45" s="69"/>
      <c r="BW45" s="69"/>
      <c r="BX45" s="62">
        <f t="shared" si="21"/>
        <v>0</v>
      </c>
      <c r="BY45" s="69">
        <f t="shared" ref="BY45:CB45" si="98">BY46</f>
        <v>278.60000000000002</v>
      </c>
      <c r="BZ45" s="69">
        <f t="shared" si="98"/>
        <v>278.60000000000002</v>
      </c>
      <c r="CA45" s="69">
        <f t="shared" si="98"/>
        <v>0</v>
      </c>
      <c r="CB45" s="69">
        <f t="shared" si="98"/>
        <v>0</v>
      </c>
      <c r="CC45" s="62">
        <f t="shared" si="23"/>
        <v>0</v>
      </c>
      <c r="CD45" s="69">
        <f t="shared" ref="CD45:CG45" si="99">CD46</f>
        <v>289.3</v>
      </c>
      <c r="CE45" s="69">
        <f t="shared" si="99"/>
        <v>289.3</v>
      </c>
      <c r="CF45" s="69">
        <f t="shared" si="99"/>
        <v>0</v>
      </c>
      <c r="CG45" s="69">
        <f t="shared" si="99"/>
        <v>0</v>
      </c>
      <c r="CH45" s="62">
        <f t="shared" si="25"/>
        <v>0</v>
      </c>
      <c r="CI45" s="69">
        <f t="shared" ref="CI45:CJ45" si="100">CI46</f>
        <v>289.3</v>
      </c>
      <c r="CJ45" s="69">
        <f t="shared" si="100"/>
        <v>289.3</v>
      </c>
      <c r="CK45" s="62">
        <v>0</v>
      </c>
      <c r="CL45" s="62">
        <v>0</v>
      </c>
      <c r="CM45" s="62">
        <f t="shared" si="27"/>
        <v>0</v>
      </c>
      <c r="CN45" s="69">
        <v>339</v>
      </c>
      <c r="CO45" s="69">
        <v>339</v>
      </c>
      <c r="CP45" s="62"/>
      <c r="CQ45" s="62">
        <v>0</v>
      </c>
      <c r="CR45" s="68">
        <v>0</v>
      </c>
      <c r="CS45" s="69">
        <f>CS46</f>
        <v>275.5</v>
      </c>
      <c r="CT45" s="69">
        <f>CT46</f>
        <v>275.5</v>
      </c>
      <c r="CU45" s="69"/>
      <c r="CV45" s="69"/>
      <c r="CW45" s="62">
        <f t="shared" si="30"/>
        <v>0</v>
      </c>
      <c r="CX45" s="69">
        <f t="shared" ref="CX45:DF45" si="101">CX46</f>
        <v>278.60000000000002</v>
      </c>
      <c r="CY45" s="69">
        <f t="shared" si="101"/>
        <v>278.60000000000002</v>
      </c>
      <c r="CZ45" s="69">
        <f t="shared" si="101"/>
        <v>0</v>
      </c>
      <c r="DA45" s="69">
        <f t="shared" si="101"/>
        <v>0</v>
      </c>
      <c r="DB45" s="62">
        <f t="shared" si="32"/>
        <v>0</v>
      </c>
      <c r="DC45" s="69">
        <v>339</v>
      </c>
      <c r="DD45" s="69">
        <v>339</v>
      </c>
      <c r="DE45" s="69">
        <f t="shared" si="101"/>
        <v>0</v>
      </c>
      <c r="DF45" s="69">
        <f t="shared" si="101"/>
        <v>0</v>
      </c>
      <c r="DG45" s="62">
        <v>0</v>
      </c>
      <c r="DH45" s="69">
        <f>DH46</f>
        <v>275.5</v>
      </c>
      <c r="DI45" s="69">
        <f>DI46</f>
        <v>275.5</v>
      </c>
      <c r="DJ45" s="69"/>
      <c r="DK45" s="69"/>
      <c r="DL45" s="62">
        <f t="shared" si="35"/>
        <v>0</v>
      </c>
      <c r="DM45" s="69">
        <f t="shared" ref="DM45:DP45" si="102">DM46</f>
        <v>278.60000000000002</v>
      </c>
      <c r="DN45" s="69">
        <f t="shared" si="102"/>
        <v>278.60000000000002</v>
      </c>
      <c r="DO45" s="69">
        <f t="shared" si="102"/>
        <v>0</v>
      </c>
      <c r="DP45" s="69">
        <f t="shared" si="102"/>
        <v>0</v>
      </c>
      <c r="DQ45" s="62">
        <f t="shared" si="37"/>
        <v>0</v>
      </c>
      <c r="DR45" s="63" t="s">
        <v>177</v>
      </c>
      <c r="DS45" s="4"/>
    </row>
    <row r="46" spans="1:123" ht="89.25">
      <c r="A46" s="22" t="s">
        <v>141</v>
      </c>
      <c r="B46" s="23" t="s">
        <v>142</v>
      </c>
      <c r="C46" s="24" t="s">
        <v>68</v>
      </c>
      <c r="D46" s="24" t="s">
        <v>68</v>
      </c>
      <c r="E46" s="24" t="s">
        <v>68</v>
      </c>
      <c r="F46" s="24" t="s">
        <v>68</v>
      </c>
      <c r="G46" s="24" t="s">
        <v>68</v>
      </c>
      <c r="H46" s="24" t="s">
        <v>68</v>
      </c>
      <c r="I46" s="24" t="s">
        <v>68</v>
      </c>
      <c r="J46" s="24" t="s">
        <v>68</v>
      </c>
      <c r="K46" s="24" t="s">
        <v>68</v>
      </c>
      <c r="L46" s="24" t="s">
        <v>68</v>
      </c>
      <c r="M46" s="24" t="s">
        <v>68</v>
      </c>
      <c r="N46" s="24" t="s">
        <v>68</v>
      </c>
      <c r="O46" s="24" t="s">
        <v>68</v>
      </c>
      <c r="P46" s="24" t="s">
        <v>68</v>
      </c>
      <c r="Q46" s="24" t="s">
        <v>68</v>
      </c>
      <c r="R46" s="24" t="s">
        <v>68</v>
      </c>
      <c r="S46" s="24" t="s">
        <v>68</v>
      </c>
      <c r="T46" s="24" t="s">
        <v>68</v>
      </c>
      <c r="U46" s="24" t="s">
        <v>68</v>
      </c>
      <c r="V46" s="24" t="s">
        <v>68</v>
      </c>
      <c r="W46" s="24" t="s">
        <v>68</v>
      </c>
      <c r="X46" s="24" t="s">
        <v>68</v>
      </c>
      <c r="Y46" s="24" t="s">
        <v>68</v>
      </c>
      <c r="Z46" s="24" t="s">
        <v>68</v>
      </c>
      <c r="AA46" s="24" t="s">
        <v>68</v>
      </c>
      <c r="AB46" s="24" t="s">
        <v>68</v>
      </c>
      <c r="AC46" s="24" t="s">
        <v>68</v>
      </c>
      <c r="AD46" s="24" t="s">
        <v>68</v>
      </c>
      <c r="AE46" s="24" t="s">
        <v>68</v>
      </c>
      <c r="AF46" s="69">
        <v>339</v>
      </c>
      <c r="AG46" s="69">
        <v>339</v>
      </c>
      <c r="AH46" s="69">
        <v>339</v>
      </c>
      <c r="AI46" s="69">
        <v>339</v>
      </c>
      <c r="AJ46" s="62"/>
      <c r="AK46" s="62"/>
      <c r="AL46" s="62"/>
      <c r="AM46" s="62"/>
      <c r="AN46" s="68">
        <f t="shared" si="91"/>
        <v>0</v>
      </c>
      <c r="AO46" s="68">
        <f t="shared" si="91"/>
        <v>0</v>
      </c>
      <c r="AP46" s="65">
        <v>275.5</v>
      </c>
      <c r="AQ46" s="65">
        <v>275.5</v>
      </c>
      <c r="AR46" s="69"/>
      <c r="AS46" s="69"/>
      <c r="AT46" s="62">
        <f t="shared" si="15"/>
        <v>0</v>
      </c>
      <c r="AU46" s="65">
        <v>278.60000000000002</v>
      </c>
      <c r="AV46" s="65">
        <v>278.60000000000002</v>
      </c>
      <c r="AW46" s="62"/>
      <c r="AX46" s="68"/>
      <c r="AY46" s="62">
        <f t="shared" si="16"/>
        <v>0</v>
      </c>
      <c r="AZ46" s="65">
        <v>289.3</v>
      </c>
      <c r="BA46" s="65">
        <v>289.3</v>
      </c>
      <c r="BB46" s="62">
        <v>0</v>
      </c>
      <c r="BC46" s="62">
        <v>0</v>
      </c>
      <c r="BD46" s="62">
        <f t="shared" si="17"/>
        <v>0</v>
      </c>
      <c r="BE46" s="65">
        <v>289.3</v>
      </c>
      <c r="BF46" s="65">
        <v>289.3</v>
      </c>
      <c r="BG46" s="62">
        <v>0</v>
      </c>
      <c r="BH46" s="62">
        <v>0</v>
      </c>
      <c r="BI46" s="62">
        <f t="shared" si="18"/>
        <v>0</v>
      </c>
      <c r="BJ46" s="69">
        <v>339</v>
      </c>
      <c r="BK46" s="69">
        <v>339</v>
      </c>
      <c r="BL46" s="69">
        <v>339</v>
      </c>
      <c r="BM46" s="69">
        <v>339</v>
      </c>
      <c r="BN46" s="62"/>
      <c r="BO46" s="62"/>
      <c r="BP46" s="62"/>
      <c r="BQ46" s="62"/>
      <c r="BR46" s="68">
        <f t="shared" si="93"/>
        <v>0</v>
      </c>
      <c r="BS46" s="68">
        <f t="shared" si="93"/>
        <v>0</v>
      </c>
      <c r="BT46" s="65">
        <v>275.5</v>
      </c>
      <c r="BU46" s="65">
        <v>275.5</v>
      </c>
      <c r="BV46" s="69"/>
      <c r="BW46" s="69"/>
      <c r="BX46" s="62">
        <f t="shared" si="21"/>
        <v>0</v>
      </c>
      <c r="BY46" s="65">
        <v>278.60000000000002</v>
      </c>
      <c r="BZ46" s="65">
        <v>278.60000000000002</v>
      </c>
      <c r="CA46" s="62"/>
      <c r="CB46" s="68"/>
      <c r="CC46" s="62">
        <f t="shared" si="23"/>
        <v>0</v>
      </c>
      <c r="CD46" s="65">
        <v>289.3</v>
      </c>
      <c r="CE46" s="65">
        <v>289.3</v>
      </c>
      <c r="CF46" s="62">
        <v>0</v>
      </c>
      <c r="CG46" s="62">
        <v>0</v>
      </c>
      <c r="CH46" s="62">
        <f t="shared" si="25"/>
        <v>0</v>
      </c>
      <c r="CI46" s="65">
        <v>289.3</v>
      </c>
      <c r="CJ46" s="65">
        <v>289.3</v>
      </c>
      <c r="CK46" s="62">
        <v>0</v>
      </c>
      <c r="CL46" s="62">
        <v>0</v>
      </c>
      <c r="CM46" s="62">
        <f t="shared" si="27"/>
        <v>0</v>
      </c>
      <c r="CN46" s="69">
        <v>339</v>
      </c>
      <c r="CO46" s="69">
        <v>339</v>
      </c>
      <c r="CP46" s="62"/>
      <c r="CQ46" s="62">
        <v>0</v>
      </c>
      <c r="CR46" s="68">
        <v>0</v>
      </c>
      <c r="CS46" s="65">
        <v>275.5</v>
      </c>
      <c r="CT46" s="65">
        <v>275.5</v>
      </c>
      <c r="CU46" s="69"/>
      <c r="CV46" s="69"/>
      <c r="CW46" s="62">
        <f t="shared" si="30"/>
        <v>0</v>
      </c>
      <c r="CX46" s="65">
        <v>278.60000000000002</v>
      </c>
      <c r="CY46" s="65">
        <v>278.60000000000002</v>
      </c>
      <c r="CZ46" s="62"/>
      <c r="DA46" s="68"/>
      <c r="DB46" s="62">
        <f t="shared" si="32"/>
        <v>0</v>
      </c>
      <c r="DC46" s="69">
        <v>339</v>
      </c>
      <c r="DD46" s="69">
        <v>339</v>
      </c>
      <c r="DE46" s="62">
        <v>0</v>
      </c>
      <c r="DF46" s="62">
        <v>0</v>
      </c>
      <c r="DG46" s="62">
        <v>0</v>
      </c>
      <c r="DH46" s="65">
        <v>275.5</v>
      </c>
      <c r="DI46" s="65">
        <v>275.5</v>
      </c>
      <c r="DJ46" s="69"/>
      <c r="DK46" s="69"/>
      <c r="DL46" s="62">
        <f t="shared" si="35"/>
        <v>0</v>
      </c>
      <c r="DM46" s="65">
        <v>278.60000000000002</v>
      </c>
      <c r="DN46" s="65">
        <v>278.60000000000002</v>
      </c>
      <c r="DO46" s="62"/>
      <c r="DP46" s="68"/>
      <c r="DQ46" s="62">
        <f t="shared" si="37"/>
        <v>0</v>
      </c>
      <c r="DR46" s="63" t="s">
        <v>177</v>
      </c>
      <c r="DS46" s="4"/>
    </row>
    <row r="47" spans="1:123" ht="102" customHeight="1">
      <c r="A47" s="25" t="s">
        <v>143</v>
      </c>
      <c r="B47" s="26" t="s">
        <v>144</v>
      </c>
      <c r="C47" s="27" t="s">
        <v>77</v>
      </c>
      <c r="D47" s="28" t="s">
        <v>78</v>
      </c>
      <c r="E47" s="28" t="s">
        <v>79</v>
      </c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 t="s">
        <v>89</v>
      </c>
      <c r="AE47" s="28" t="s">
        <v>97</v>
      </c>
      <c r="AF47" s="69">
        <v>339</v>
      </c>
      <c r="AG47" s="69">
        <v>339</v>
      </c>
      <c r="AH47" s="69">
        <v>339</v>
      </c>
      <c r="AI47" s="69">
        <v>339</v>
      </c>
      <c r="AJ47" s="64"/>
      <c r="AK47" s="64"/>
      <c r="AL47" s="64"/>
      <c r="AM47" s="64"/>
      <c r="AN47" s="68">
        <f t="shared" si="91"/>
        <v>0</v>
      </c>
      <c r="AO47" s="68">
        <f t="shared" si="91"/>
        <v>0</v>
      </c>
      <c r="AP47" s="65">
        <v>275.5</v>
      </c>
      <c r="AQ47" s="65">
        <v>275.5</v>
      </c>
      <c r="AR47" s="69"/>
      <c r="AS47" s="69"/>
      <c r="AT47" s="62">
        <f t="shared" si="15"/>
        <v>0</v>
      </c>
      <c r="AU47" s="65">
        <v>278.60000000000002</v>
      </c>
      <c r="AV47" s="65">
        <v>278.60000000000002</v>
      </c>
      <c r="AW47" s="64"/>
      <c r="AX47" s="68"/>
      <c r="AY47" s="62">
        <f t="shared" si="16"/>
        <v>0</v>
      </c>
      <c r="AZ47" s="65">
        <v>289.3</v>
      </c>
      <c r="BA47" s="65">
        <v>289.3</v>
      </c>
      <c r="BB47" s="64">
        <v>0</v>
      </c>
      <c r="BC47" s="64">
        <v>0</v>
      </c>
      <c r="BD47" s="62">
        <f t="shared" si="17"/>
        <v>0</v>
      </c>
      <c r="BE47" s="65">
        <v>289.3</v>
      </c>
      <c r="BF47" s="65">
        <v>289.3</v>
      </c>
      <c r="BG47" s="64">
        <v>0</v>
      </c>
      <c r="BH47" s="64">
        <v>0</v>
      </c>
      <c r="BI47" s="62">
        <f t="shared" si="18"/>
        <v>0</v>
      </c>
      <c r="BJ47" s="69">
        <v>339</v>
      </c>
      <c r="BK47" s="69">
        <v>339</v>
      </c>
      <c r="BL47" s="69">
        <v>339</v>
      </c>
      <c r="BM47" s="69">
        <v>339</v>
      </c>
      <c r="BN47" s="64"/>
      <c r="BO47" s="64"/>
      <c r="BP47" s="64"/>
      <c r="BQ47" s="64"/>
      <c r="BR47" s="68">
        <f t="shared" si="93"/>
        <v>0</v>
      </c>
      <c r="BS47" s="68">
        <f t="shared" si="93"/>
        <v>0</v>
      </c>
      <c r="BT47" s="65">
        <v>275.5</v>
      </c>
      <c r="BU47" s="65">
        <v>275.5</v>
      </c>
      <c r="BV47" s="69"/>
      <c r="BW47" s="69"/>
      <c r="BX47" s="62">
        <f t="shared" si="21"/>
        <v>0</v>
      </c>
      <c r="BY47" s="65">
        <v>278.60000000000002</v>
      </c>
      <c r="BZ47" s="65">
        <v>278.60000000000002</v>
      </c>
      <c r="CA47" s="64"/>
      <c r="CB47" s="68"/>
      <c r="CC47" s="62">
        <f t="shared" si="23"/>
        <v>0</v>
      </c>
      <c r="CD47" s="65">
        <v>289.3</v>
      </c>
      <c r="CE47" s="65">
        <v>289.3</v>
      </c>
      <c r="CF47" s="64">
        <v>0</v>
      </c>
      <c r="CG47" s="64">
        <v>0</v>
      </c>
      <c r="CH47" s="62">
        <f t="shared" si="25"/>
        <v>0</v>
      </c>
      <c r="CI47" s="65">
        <v>289.3</v>
      </c>
      <c r="CJ47" s="65">
        <v>289.3</v>
      </c>
      <c r="CK47" s="64">
        <v>0</v>
      </c>
      <c r="CL47" s="64">
        <v>0</v>
      </c>
      <c r="CM47" s="62">
        <f t="shared" si="27"/>
        <v>0</v>
      </c>
      <c r="CN47" s="69">
        <v>339</v>
      </c>
      <c r="CO47" s="69">
        <v>339</v>
      </c>
      <c r="CP47" s="64"/>
      <c r="CQ47" s="64">
        <v>0</v>
      </c>
      <c r="CR47" s="68">
        <v>0</v>
      </c>
      <c r="CS47" s="65">
        <v>275.5</v>
      </c>
      <c r="CT47" s="65">
        <v>275.5</v>
      </c>
      <c r="CU47" s="69"/>
      <c r="CV47" s="69"/>
      <c r="CW47" s="62">
        <f t="shared" si="30"/>
        <v>0</v>
      </c>
      <c r="CX47" s="65">
        <v>278.60000000000002</v>
      </c>
      <c r="CY47" s="65">
        <v>278.60000000000002</v>
      </c>
      <c r="CZ47" s="64"/>
      <c r="DA47" s="68"/>
      <c r="DB47" s="62">
        <f t="shared" si="32"/>
        <v>0</v>
      </c>
      <c r="DC47" s="69">
        <v>339</v>
      </c>
      <c r="DD47" s="69">
        <v>339</v>
      </c>
      <c r="DE47" s="64">
        <v>0</v>
      </c>
      <c r="DF47" s="64">
        <v>0</v>
      </c>
      <c r="DG47" s="62">
        <v>0</v>
      </c>
      <c r="DH47" s="65">
        <v>275.5</v>
      </c>
      <c r="DI47" s="65">
        <v>275.5</v>
      </c>
      <c r="DJ47" s="69"/>
      <c r="DK47" s="69"/>
      <c r="DL47" s="62">
        <f t="shared" si="35"/>
        <v>0</v>
      </c>
      <c r="DM47" s="65">
        <v>278.60000000000002</v>
      </c>
      <c r="DN47" s="65">
        <v>278.60000000000002</v>
      </c>
      <c r="DO47" s="64"/>
      <c r="DP47" s="68"/>
      <c r="DQ47" s="62">
        <f t="shared" si="37"/>
        <v>0</v>
      </c>
      <c r="DR47" s="63" t="s">
        <v>177</v>
      </c>
      <c r="DS47" s="4"/>
    </row>
    <row r="48" spans="1:123" ht="89.25">
      <c r="A48" s="22" t="s">
        <v>145</v>
      </c>
      <c r="B48" s="23" t="s">
        <v>146</v>
      </c>
      <c r="C48" s="24" t="s">
        <v>68</v>
      </c>
      <c r="D48" s="24" t="s">
        <v>68</v>
      </c>
      <c r="E48" s="24" t="s">
        <v>68</v>
      </c>
      <c r="F48" s="24" t="s">
        <v>68</v>
      </c>
      <c r="G48" s="24" t="s">
        <v>68</v>
      </c>
      <c r="H48" s="24" t="s">
        <v>68</v>
      </c>
      <c r="I48" s="24" t="s">
        <v>68</v>
      </c>
      <c r="J48" s="24" t="s">
        <v>68</v>
      </c>
      <c r="K48" s="24" t="s">
        <v>68</v>
      </c>
      <c r="L48" s="24" t="s">
        <v>68</v>
      </c>
      <c r="M48" s="24" t="s">
        <v>68</v>
      </c>
      <c r="N48" s="24" t="s">
        <v>68</v>
      </c>
      <c r="O48" s="24" t="s">
        <v>68</v>
      </c>
      <c r="P48" s="24" t="s">
        <v>68</v>
      </c>
      <c r="Q48" s="24" t="s">
        <v>68</v>
      </c>
      <c r="R48" s="24" t="s">
        <v>68</v>
      </c>
      <c r="S48" s="24" t="s">
        <v>68</v>
      </c>
      <c r="T48" s="24" t="s">
        <v>68</v>
      </c>
      <c r="U48" s="24" t="s">
        <v>68</v>
      </c>
      <c r="V48" s="24" t="s">
        <v>68</v>
      </c>
      <c r="W48" s="24" t="s">
        <v>68</v>
      </c>
      <c r="X48" s="24" t="s">
        <v>68</v>
      </c>
      <c r="Y48" s="24" t="s">
        <v>68</v>
      </c>
      <c r="Z48" s="24" t="s">
        <v>68</v>
      </c>
      <c r="AA48" s="24" t="s">
        <v>68</v>
      </c>
      <c r="AB48" s="24" t="s">
        <v>68</v>
      </c>
      <c r="AC48" s="24" t="s">
        <v>68</v>
      </c>
      <c r="AD48" s="24" t="s">
        <v>68</v>
      </c>
      <c r="AE48" s="24" t="s">
        <v>68</v>
      </c>
      <c r="AF48" s="69">
        <v>51.5</v>
      </c>
      <c r="AG48" s="69">
        <v>51.5</v>
      </c>
      <c r="AH48" s="62"/>
      <c r="AI48" s="62"/>
      <c r="AJ48" s="62"/>
      <c r="AK48" s="62"/>
      <c r="AL48" s="62"/>
      <c r="AM48" s="62"/>
      <c r="AN48" s="68">
        <f t="shared" si="91"/>
        <v>51.5</v>
      </c>
      <c r="AO48" s="68">
        <f t="shared" si="91"/>
        <v>51.5</v>
      </c>
      <c r="AP48" s="65">
        <f>AP49+AP52</f>
        <v>1179.9000000000001</v>
      </c>
      <c r="AQ48" s="65"/>
      <c r="AR48" s="65">
        <f t="shared" ref="AR48:BE48" si="103">AR49+AR52</f>
        <v>0</v>
      </c>
      <c r="AS48" s="65">
        <f t="shared" si="103"/>
        <v>0</v>
      </c>
      <c r="AT48" s="62">
        <f t="shared" si="15"/>
        <v>1179.9000000000001</v>
      </c>
      <c r="AU48" s="65">
        <f t="shared" si="103"/>
        <v>1179.9000000000001</v>
      </c>
      <c r="AV48" s="65">
        <f t="shared" si="103"/>
        <v>0</v>
      </c>
      <c r="AW48" s="65">
        <f t="shared" si="103"/>
        <v>0</v>
      </c>
      <c r="AX48" s="65">
        <f t="shared" si="103"/>
        <v>0</v>
      </c>
      <c r="AY48" s="62">
        <f t="shared" si="16"/>
        <v>1179.9000000000001</v>
      </c>
      <c r="AZ48" s="65">
        <f t="shared" si="103"/>
        <v>1179.9000000000001</v>
      </c>
      <c r="BA48" s="65">
        <f t="shared" si="103"/>
        <v>0</v>
      </c>
      <c r="BB48" s="65">
        <f t="shared" si="103"/>
        <v>0</v>
      </c>
      <c r="BC48" s="65">
        <f t="shared" si="103"/>
        <v>0</v>
      </c>
      <c r="BD48" s="62">
        <f t="shared" si="17"/>
        <v>1179.9000000000001</v>
      </c>
      <c r="BE48" s="65">
        <f t="shared" si="103"/>
        <v>1179.9000000000001</v>
      </c>
      <c r="BF48" s="62">
        <v>0</v>
      </c>
      <c r="BG48" s="62">
        <v>0</v>
      </c>
      <c r="BH48" s="62">
        <v>0</v>
      </c>
      <c r="BI48" s="62">
        <f t="shared" si="18"/>
        <v>1179.9000000000001</v>
      </c>
      <c r="BJ48" s="69">
        <v>51.5</v>
      </c>
      <c r="BK48" s="69">
        <v>51.5</v>
      </c>
      <c r="BL48" s="62"/>
      <c r="BM48" s="62"/>
      <c r="BN48" s="62"/>
      <c r="BO48" s="62"/>
      <c r="BP48" s="62"/>
      <c r="BQ48" s="62"/>
      <c r="BR48" s="68">
        <f t="shared" si="93"/>
        <v>51.5</v>
      </c>
      <c r="BS48" s="68">
        <f t="shared" si="93"/>
        <v>51.5</v>
      </c>
      <c r="BT48" s="65">
        <f>BT49+BT52</f>
        <v>1179.9000000000001</v>
      </c>
      <c r="BU48" s="65"/>
      <c r="BV48" s="65">
        <f t="shared" ref="BV48:BW48" si="104">BV49+BV52</f>
        <v>0</v>
      </c>
      <c r="BW48" s="65">
        <f t="shared" si="104"/>
        <v>0</v>
      </c>
      <c r="BX48" s="62">
        <f t="shared" si="21"/>
        <v>1179.9000000000001</v>
      </c>
      <c r="BY48" s="65">
        <f t="shared" ref="BY48:CB48" si="105">BY49+BY52</f>
        <v>1179.9000000000001</v>
      </c>
      <c r="BZ48" s="65">
        <f t="shared" si="105"/>
        <v>0</v>
      </c>
      <c r="CA48" s="65">
        <f t="shared" si="105"/>
        <v>0</v>
      </c>
      <c r="CB48" s="65">
        <f t="shared" si="105"/>
        <v>0</v>
      </c>
      <c r="CC48" s="62">
        <f t="shared" si="23"/>
        <v>1179.9000000000001</v>
      </c>
      <c r="CD48" s="65">
        <f t="shared" ref="CD48:CG48" si="106">CD49+CD52</f>
        <v>1179.9000000000001</v>
      </c>
      <c r="CE48" s="65">
        <f t="shared" si="106"/>
        <v>0</v>
      </c>
      <c r="CF48" s="65">
        <f t="shared" si="106"/>
        <v>0</v>
      </c>
      <c r="CG48" s="65">
        <f t="shared" si="106"/>
        <v>0</v>
      </c>
      <c r="CH48" s="62">
        <f t="shared" si="25"/>
        <v>1179.9000000000001</v>
      </c>
      <c r="CI48" s="65">
        <f t="shared" ref="CI48" si="107">CI49+CI52</f>
        <v>1179.9000000000001</v>
      </c>
      <c r="CJ48" s="62">
        <v>0</v>
      </c>
      <c r="CK48" s="62">
        <v>0</v>
      </c>
      <c r="CL48" s="62">
        <v>0</v>
      </c>
      <c r="CM48" s="62">
        <f t="shared" si="27"/>
        <v>1179.9000000000001</v>
      </c>
      <c r="CN48" s="69">
        <v>51.5</v>
      </c>
      <c r="CO48" s="62"/>
      <c r="CP48" s="62"/>
      <c r="CQ48" s="62">
        <v>0</v>
      </c>
      <c r="CR48" s="68">
        <v>51.5</v>
      </c>
      <c r="CS48" s="65">
        <f>CS49+CS52</f>
        <v>1179.9000000000001</v>
      </c>
      <c r="CT48" s="65"/>
      <c r="CU48" s="65">
        <f t="shared" ref="CU48:CV48" si="108">CU49+CU52</f>
        <v>0</v>
      </c>
      <c r="CV48" s="65">
        <f t="shared" si="108"/>
        <v>0</v>
      </c>
      <c r="CW48" s="62">
        <f t="shared" si="30"/>
        <v>1179.9000000000001</v>
      </c>
      <c r="CX48" s="65">
        <f t="shared" ref="CX48:DA48" si="109">CX49+CX52</f>
        <v>1179.9000000000001</v>
      </c>
      <c r="CY48" s="65">
        <f t="shared" si="109"/>
        <v>0</v>
      </c>
      <c r="CZ48" s="65">
        <f t="shared" si="109"/>
        <v>0</v>
      </c>
      <c r="DA48" s="65">
        <f t="shared" si="109"/>
        <v>0</v>
      </c>
      <c r="DB48" s="62">
        <f t="shared" si="32"/>
        <v>1179.9000000000001</v>
      </c>
      <c r="DC48" s="69">
        <v>51.5</v>
      </c>
      <c r="DD48" s="62"/>
      <c r="DE48" s="65">
        <f t="shared" ref="DE48:DF48" si="110">DE49+DE52</f>
        <v>0</v>
      </c>
      <c r="DF48" s="65">
        <f t="shared" si="110"/>
        <v>0</v>
      </c>
      <c r="DG48" s="62">
        <v>51.5</v>
      </c>
      <c r="DH48" s="65">
        <f>DH49+DH52</f>
        <v>1179.9000000000001</v>
      </c>
      <c r="DI48" s="65"/>
      <c r="DJ48" s="65">
        <f t="shared" ref="DJ48:DK48" si="111">DJ49+DJ52</f>
        <v>0</v>
      </c>
      <c r="DK48" s="65">
        <f t="shared" si="111"/>
        <v>0</v>
      </c>
      <c r="DL48" s="62">
        <f t="shared" si="35"/>
        <v>1179.9000000000001</v>
      </c>
      <c r="DM48" s="65">
        <f t="shared" ref="DM48:DP48" si="112">DM49+DM52</f>
        <v>1179.9000000000001</v>
      </c>
      <c r="DN48" s="65">
        <f t="shared" si="112"/>
        <v>0</v>
      </c>
      <c r="DO48" s="65">
        <f t="shared" si="112"/>
        <v>0</v>
      </c>
      <c r="DP48" s="65">
        <f t="shared" si="112"/>
        <v>0</v>
      </c>
      <c r="DQ48" s="62">
        <f t="shared" si="37"/>
        <v>1179.9000000000001</v>
      </c>
      <c r="DR48" s="63" t="s">
        <v>177</v>
      </c>
      <c r="DS48" s="4"/>
    </row>
    <row r="49" spans="1:123" ht="89.25">
      <c r="A49" s="22" t="s">
        <v>147</v>
      </c>
      <c r="B49" s="23" t="s">
        <v>148</v>
      </c>
      <c r="C49" s="24" t="s">
        <v>68</v>
      </c>
      <c r="D49" s="24" t="s">
        <v>68</v>
      </c>
      <c r="E49" s="24" t="s">
        <v>68</v>
      </c>
      <c r="F49" s="24" t="s">
        <v>68</v>
      </c>
      <c r="G49" s="24" t="s">
        <v>68</v>
      </c>
      <c r="H49" s="24" t="s">
        <v>68</v>
      </c>
      <c r="I49" s="24" t="s">
        <v>68</v>
      </c>
      <c r="J49" s="24" t="s">
        <v>68</v>
      </c>
      <c r="K49" s="24" t="s">
        <v>68</v>
      </c>
      <c r="L49" s="24" t="s">
        <v>68</v>
      </c>
      <c r="M49" s="24" t="s">
        <v>68</v>
      </c>
      <c r="N49" s="24" t="s">
        <v>68</v>
      </c>
      <c r="O49" s="24" t="s">
        <v>68</v>
      </c>
      <c r="P49" s="24" t="s">
        <v>68</v>
      </c>
      <c r="Q49" s="24" t="s">
        <v>68</v>
      </c>
      <c r="R49" s="24" t="s">
        <v>68</v>
      </c>
      <c r="S49" s="24" t="s">
        <v>68</v>
      </c>
      <c r="T49" s="24" t="s">
        <v>68</v>
      </c>
      <c r="U49" s="24" t="s">
        <v>68</v>
      </c>
      <c r="V49" s="24" t="s">
        <v>68</v>
      </c>
      <c r="W49" s="24" t="s">
        <v>68</v>
      </c>
      <c r="X49" s="24" t="s">
        <v>68</v>
      </c>
      <c r="Y49" s="24" t="s">
        <v>68</v>
      </c>
      <c r="Z49" s="24" t="s">
        <v>68</v>
      </c>
      <c r="AA49" s="24" t="s">
        <v>68</v>
      </c>
      <c r="AB49" s="24" t="s">
        <v>68</v>
      </c>
      <c r="AC49" s="24" t="s">
        <v>68</v>
      </c>
      <c r="AD49" s="24" t="s">
        <v>68</v>
      </c>
      <c r="AE49" s="24" t="s">
        <v>68</v>
      </c>
      <c r="AF49" s="69">
        <v>51.5</v>
      </c>
      <c r="AG49" s="69">
        <v>51.5</v>
      </c>
      <c r="AH49" s="62"/>
      <c r="AI49" s="62"/>
      <c r="AJ49" s="62"/>
      <c r="AK49" s="62"/>
      <c r="AL49" s="62"/>
      <c r="AM49" s="62"/>
      <c r="AN49" s="68">
        <f t="shared" si="91"/>
        <v>51.5</v>
      </c>
      <c r="AO49" s="68">
        <f t="shared" si="91"/>
        <v>51.5</v>
      </c>
      <c r="AP49" s="65">
        <v>19</v>
      </c>
      <c r="AQ49" s="69"/>
      <c r="AR49" s="62"/>
      <c r="AS49" s="62"/>
      <c r="AT49" s="62">
        <f t="shared" si="15"/>
        <v>19</v>
      </c>
      <c r="AU49" s="65">
        <v>19</v>
      </c>
      <c r="AV49" s="62"/>
      <c r="AW49" s="62"/>
      <c r="AX49" s="68">
        <f t="shared" si="92"/>
        <v>0</v>
      </c>
      <c r="AY49" s="62">
        <f t="shared" si="16"/>
        <v>19</v>
      </c>
      <c r="AZ49" s="65">
        <v>19</v>
      </c>
      <c r="BA49" s="62">
        <v>0</v>
      </c>
      <c r="BB49" s="62">
        <v>0</v>
      </c>
      <c r="BC49" s="62">
        <v>0</v>
      </c>
      <c r="BD49" s="62">
        <f t="shared" si="17"/>
        <v>19</v>
      </c>
      <c r="BE49" s="65">
        <v>19</v>
      </c>
      <c r="BF49" s="62">
        <v>0</v>
      </c>
      <c r="BG49" s="62">
        <v>0</v>
      </c>
      <c r="BH49" s="62">
        <v>0</v>
      </c>
      <c r="BI49" s="62">
        <f t="shared" si="18"/>
        <v>19</v>
      </c>
      <c r="BJ49" s="69">
        <v>51.5</v>
      </c>
      <c r="BK49" s="69">
        <v>51.5</v>
      </c>
      <c r="BL49" s="62"/>
      <c r="BM49" s="62"/>
      <c r="BN49" s="62"/>
      <c r="BO49" s="62"/>
      <c r="BP49" s="62"/>
      <c r="BQ49" s="62"/>
      <c r="BR49" s="68">
        <f t="shared" si="93"/>
        <v>51.5</v>
      </c>
      <c r="BS49" s="68">
        <f t="shared" si="93"/>
        <v>51.5</v>
      </c>
      <c r="BT49" s="65">
        <v>19</v>
      </c>
      <c r="BU49" s="69"/>
      <c r="BV49" s="62"/>
      <c r="BW49" s="62"/>
      <c r="BX49" s="62">
        <f t="shared" si="21"/>
        <v>19</v>
      </c>
      <c r="BY49" s="65">
        <v>19</v>
      </c>
      <c r="BZ49" s="62"/>
      <c r="CA49" s="62"/>
      <c r="CB49" s="68">
        <f t="shared" ref="CB49:CB51" si="113">BT49-BV49-BX49-BZ49</f>
        <v>0</v>
      </c>
      <c r="CC49" s="62">
        <f t="shared" si="23"/>
        <v>19</v>
      </c>
      <c r="CD49" s="65">
        <v>19</v>
      </c>
      <c r="CE49" s="62">
        <v>0</v>
      </c>
      <c r="CF49" s="62">
        <v>0</v>
      </c>
      <c r="CG49" s="62">
        <v>0</v>
      </c>
      <c r="CH49" s="62">
        <f t="shared" si="25"/>
        <v>19</v>
      </c>
      <c r="CI49" s="65">
        <v>19</v>
      </c>
      <c r="CJ49" s="62">
        <v>0</v>
      </c>
      <c r="CK49" s="62">
        <v>0</v>
      </c>
      <c r="CL49" s="62">
        <v>0</v>
      </c>
      <c r="CM49" s="62">
        <f t="shared" si="27"/>
        <v>19</v>
      </c>
      <c r="CN49" s="69">
        <v>51.5</v>
      </c>
      <c r="CO49" s="62"/>
      <c r="CP49" s="62"/>
      <c r="CQ49" s="62">
        <v>0</v>
      </c>
      <c r="CR49" s="68">
        <v>51.5</v>
      </c>
      <c r="CS49" s="65">
        <v>19</v>
      </c>
      <c r="CT49" s="69"/>
      <c r="CU49" s="62"/>
      <c r="CV49" s="62"/>
      <c r="CW49" s="62">
        <f t="shared" si="30"/>
        <v>19</v>
      </c>
      <c r="CX49" s="65">
        <v>19</v>
      </c>
      <c r="CY49" s="62"/>
      <c r="CZ49" s="62"/>
      <c r="DA49" s="68">
        <f t="shared" ref="DA49:DA51" si="114">CS49-CU49-CW49-CY49</f>
        <v>0</v>
      </c>
      <c r="DB49" s="62">
        <f t="shared" si="32"/>
        <v>19</v>
      </c>
      <c r="DC49" s="69">
        <v>51.5</v>
      </c>
      <c r="DD49" s="62"/>
      <c r="DE49" s="62">
        <v>0</v>
      </c>
      <c r="DF49" s="62">
        <v>0</v>
      </c>
      <c r="DG49" s="62">
        <v>51.5</v>
      </c>
      <c r="DH49" s="65">
        <v>19</v>
      </c>
      <c r="DI49" s="69"/>
      <c r="DJ49" s="62"/>
      <c r="DK49" s="62"/>
      <c r="DL49" s="62">
        <f t="shared" si="35"/>
        <v>19</v>
      </c>
      <c r="DM49" s="65">
        <v>19</v>
      </c>
      <c r="DN49" s="62"/>
      <c r="DO49" s="62"/>
      <c r="DP49" s="68">
        <f t="shared" ref="DP49:DP51" si="115">DH49-DJ49-DL49-DN49</f>
        <v>0</v>
      </c>
      <c r="DQ49" s="62">
        <f t="shared" si="37"/>
        <v>19</v>
      </c>
      <c r="DR49" s="63" t="s">
        <v>177</v>
      </c>
      <c r="DS49" s="4"/>
    </row>
    <row r="50" spans="1:123" ht="89.25">
      <c r="A50" s="22" t="s">
        <v>149</v>
      </c>
      <c r="B50" s="23" t="s">
        <v>150</v>
      </c>
      <c r="C50" s="24" t="s">
        <v>68</v>
      </c>
      <c r="D50" s="24" t="s">
        <v>68</v>
      </c>
      <c r="E50" s="24" t="s">
        <v>68</v>
      </c>
      <c r="F50" s="24" t="s">
        <v>68</v>
      </c>
      <c r="G50" s="24" t="s">
        <v>68</v>
      </c>
      <c r="H50" s="24" t="s">
        <v>68</v>
      </c>
      <c r="I50" s="24" t="s">
        <v>68</v>
      </c>
      <c r="J50" s="24" t="s">
        <v>68</v>
      </c>
      <c r="K50" s="24" t="s">
        <v>68</v>
      </c>
      <c r="L50" s="24" t="s">
        <v>68</v>
      </c>
      <c r="M50" s="24" t="s">
        <v>68</v>
      </c>
      <c r="N50" s="24" t="s">
        <v>68</v>
      </c>
      <c r="O50" s="24" t="s">
        <v>68</v>
      </c>
      <c r="P50" s="24" t="s">
        <v>68</v>
      </c>
      <c r="Q50" s="24" t="s">
        <v>68</v>
      </c>
      <c r="R50" s="24" t="s">
        <v>68</v>
      </c>
      <c r="S50" s="24" t="s">
        <v>68</v>
      </c>
      <c r="T50" s="24" t="s">
        <v>68</v>
      </c>
      <c r="U50" s="24" t="s">
        <v>68</v>
      </c>
      <c r="V50" s="24" t="s">
        <v>68</v>
      </c>
      <c r="W50" s="24" t="s">
        <v>68</v>
      </c>
      <c r="X50" s="24" t="s">
        <v>68</v>
      </c>
      <c r="Y50" s="24" t="s">
        <v>68</v>
      </c>
      <c r="Z50" s="24" t="s">
        <v>68</v>
      </c>
      <c r="AA50" s="24" t="s">
        <v>68</v>
      </c>
      <c r="AB50" s="24" t="s">
        <v>68</v>
      </c>
      <c r="AC50" s="24" t="s">
        <v>68</v>
      </c>
      <c r="AD50" s="24" t="s">
        <v>68</v>
      </c>
      <c r="AE50" s="24" t="s">
        <v>68</v>
      </c>
      <c r="AF50" s="69">
        <v>51.5</v>
      </c>
      <c r="AG50" s="69">
        <v>51.5</v>
      </c>
      <c r="AH50" s="62"/>
      <c r="AI50" s="62"/>
      <c r="AJ50" s="62"/>
      <c r="AK50" s="62"/>
      <c r="AL50" s="62"/>
      <c r="AM50" s="62"/>
      <c r="AN50" s="68">
        <f t="shared" si="91"/>
        <v>51.5</v>
      </c>
      <c r="AO50" s="68">
        <f t="shared" si="91"/>
        <v>51.5</v>
      </c>
      <c r="AP50" s="65">
        <v>19</v>
      </c>
      <c r="AQ50" s="69"/>
      <c r="AR50" s="62"/>
      <c r="AS50" s="62"/>
      <c r="AT50" s="62">
        <f t="shared" si="15"/>
        <v>19</v>
      </c>
      <c r="AU50" s="65">
        <v>19</v>
      </c>
      <c r="AV50" s="62"/>
      <c r="AW50" s="62"/>
      <c r="AX50" s="68">
        <f t="shared" si="92"/>
        <v>0</v>
      </c>
      <c r="AY50" s="62">
        <f t="shared" si="16"/>
        <v>19</v>
      </c>
      <c r="AZ50" s="65">
        <v>19</v>
      </c>
      <c r="BA50" s="62">
        <v>0</v>
      </c>
      <c r="BB50" s="62">
        <v>0</v>
      </c>
      <c r="BC50" s="62">
        <v>0</v>
      </c>
      <c r="BD50" s="62">
        <f t="shared" si="17"/>
        <v>19</v>
      </c>
      <c r="BE50" s="65">
        <v>19</v>
      </c>
      <c r="BF50" s="62">
        <v>0</v>
      </c>
      <c r="BG50" s="62">
        <v>0</v>
      </c>
      <c r="BH50" s="62">
        <v>0</v>
      </c>
      <c r="BI50" s="62">
        <f t="shared" si="18"/>
        <v>19</v>
      </c>
      <c r="BJ50" s="69">
        <v>51.5</v>
      </c>
      <c r="BK50" s="69">
        <v>51.5</v>
      </c>
      <c r="BL50" s="62"/>
      <c r="BM50" s="62"/>
      <c r="BN50" s="62"/>
      <c r="BO50" s="62"/>
      <c r="BP50" s="62"/>
      <c r="BQ50" s="62"/>
      <c r="BR50" s="68">
        <f t="shared" si="93"/>
        <v>51.5</v>
      </c>
      <c r="BS50" s="68">
        <f t="shared" si="93"/>
        <v>51.5</v>
      </c>
      <c r="BT50" s="65">
        <v>19</v>
      </c>
      <c r="BU50" s="69"/>
      <c r="BV50" s="62"/>
      <c r="BW50" s="62"/>
      <c r="BX50" s="62">
        <f t="shared" si="21"/>
        <v>19</v>
      </c>
      <c r="BY50" s="65">
        <v>19</v>
      </c>
      <c r="BZ50" s="62"/>
      <c r="CA50" s="62"/>
      <c r="CB50" s="68">
        <f t="shared" si="113"/>
        <v>0</v>
      </c>
      <c r="CC50" s="62">
        <f t="shared" si="23"/>
        <v>19</v>
      </c>
      <c r="CD50" s="65">
        <v>19</v>
      </c>
      <c r="CE50" s="62">
        <v>0</v>
      </c>
      <c r="CF50" s="62">
        <v>0</v>
      </c>
      <c r="CG50" s="62">
        <v>0</v>
      </c>
      <c r="CH50" s="62">
        <f t="shared" si="25"/>
        <v>19</v>
      </c>
      <c r="CI50" s="65">
        <v>19</v>
      </c>
      <c r="CJ50" s="62">
        <v>0</v>
      </c>
      <c r="CK50" s="62">
        <v>0</v>
      </c>
      <c r="CL50" s="62">
        <v>0</v>
      </c>
      <c r="CM50" s="62">
        <f t="shared" si="27"/>
        <v>19</v>
      </c>
      <c r="CN50" s="69">
        <v>51.5</v>
      </c>
      <c r="CO50" s="62"/>
      <c r="CP50" s="62"/>
      <c r="CQ50" s="62">
        <v>0</v>
      </c>
      <c r="CR50" s="68">
        <v>51.5</v>
      </c>
      <c r="CS50" s="65">
        <v>19</v>
      </c>
      <c r="CT50" s="69"/>
      <c r="CU50" s="62"/>
      <c r="CV50" s="62"/>
      <c r="CW50" s="62">
        <f t="shared" si="30"/>
        <v>19</v>
      </c>
      <c r="CX50" s="65">
        <v>19</v>
      </c>
      <c r="CY50" s="62"/>
      <c r="CZ50" s="62"/>
      <c r="DA50" s="68">
        <f t="shared" si="114"/>
        <v>0</v>
      </c>
      <c r="DB50" s="62">
        <f t="shared" si="32"/>
        <v>19</v>
      </c>
      <c r="DC50" s="69">
        <v>51.5</v>
      </c>
      <c r="DD50" s="62"/>
      <c r="DE50" s="62">
        <v>0</v>
      </c>
      <c r="DF50" s="62">
        <v>0</v>
      </c>
      <c r="DG50" s="62">
        <v>51.5</v>
      </c>
      <c r="DH50" s="65">
        <v>19</v>
      </c>
      <c r="DI50" s="69"/>
      <c r="DJ50" s="62"/>
      <c r="DK50" s="62"/>
      <c r="DL50" s="62">
        <f t="shared" si="35"/>
        <v>19</v>
      </c>
      <c r="DM50" s="65">
        <v>19</v>
      </c>
      <c r="DN50" s="62"/>
      <c r="DO50" s="62"/>
      <c r="DP50" s="68">
        <f t="shared" si="115"/>
        <v>0</v>
      </c>
      <c r="DQ50" s="62">
        <f t="shared" si="37"/>
        <v>19</v>
      </c>
      <c r="DR50" s="63" t="s">
        <v>177</v>
      </c>
      <c r="DS50" s="4"/>
    </row>
    <row r="51" spans="1:123" ht="102" customHeight="1">
      <c r="A51" s="25" t="s">
        <v>151</v>
      </c>
      <c r="B51" s="26" t="s">
        <v>152</v>
      </c>
      <c r="C51" s="27" t="s">
        <v>77</v>
      </c>
      <c r="D51" s="28" t="s">
        <v>78</v>
      </c>
      <c r="E51" s="28" t="s">
        <v>79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 t="s">
        <v>83</v>
      </c>
      <c r="AE51" s="28" t="s">
        <v>153</v>
      </c>
      <c r="AF51" s="69">
        <v>51.5</v>
      </c>
      <c r="AG51" s="69">
        <v>51.5</v>
      </c>
      <c r="AH51" s="64"/>
      <c r="AI51" s="64"/>
      <c r="AJ51" s="64"/>
      <c r="AK51" s="64"/>
      <c r="AL51" s="64"/>
      <c r="AM51" s="64"/>
      <c r="AN51" s="68">
        <f t="shared" ref="AN51:AO51" si="116">AF51-AH51-AJ51-AL51</f>
        <v>51.5</v>
      </c>
      <c r="AO51" s="68">
        <f t="shared" si="116"/>
        <v>51.5</v>
      </c>
      <c r="AP51" s="65">
        <v>19</v>
      </c>
      <c r="AQ51" s="69"/>
      <c r="AR51" s="64"/>
      <c r="AS51" s="64"/>
      <c r="AT51" s="62">
        <f t="shared" si="15"/>
        <v>19</v>
      </c>
      <c r="AU51" s="65">
        <v>19</v>
      </c>
      <c r="AV51" s="64"/>
      <c r="AW51" s="64"/>
      <c r="AX51" s="68">
        <f t="shared" si="92"/>
        <v>0</v>
      </c>
      <c r="AY51" s="62">
        <f t="shared" si="16"/>
        <v>19</v>
      </c>
      <c r="AZ51" s="65">
        <v>19</v>
      </c>
      <c r="BA51" s="64">
        <v>0</v>
      </c>
      <c r="BB51" s="64">
        <v>0</v>
      </c>
      <c r="BC51" s="64">
        <v>0</v>
      </c>
      <c r="BD51" s="62">
        <f t="shared" si="17"/>
        <v>19</v>
      </c>
      <c r="BE51" s="65">
        <v>19</v>
      </c>
      <c r="BF51" s="64">
        <v>0</v>
      </c>
      <c r="BG51" s="64">
        <v>0</v>
      </c>
      <c r="BH51" s="64">
        <v>0</v>
      </c>
      <c r="BI51" s="62">
        <f t="shared" si="18"/>
        <v>19</v>
      </c>
      <c r="BJ51" s="69">
        <v>51.5</v>
      </c>
      <c r="BK51" s="69">
        <v>51.5</v>
      </c>
      <c r="BL51" s="64"/>
      <c r="BM51" s="64"/>
      <c r="BN51" s="64"/>
      <c r="BO51" s="64"/>
      <c r="BP51" s="64"/>
      <c r="BQ51" s="64"/>
      <c r="BR51" s="68">
        <f t="shared" si="93"/>
        <v>51.5</v>
      </c>
      <c r="BS51" s="68">
        <f t="shared" si="93"/>
        <v>51.5</v>
      </c>
      <c r="BT51" s="65">
        <v>19</v>
      </c>
      <c r="BU51" s="69"/>
      <c r="BV51" s="64"/>
      <c r="BW51" s="64"/>
      <c r="BX51" s="62">
        <f t="shared" si="21"/>
        <v>19</v>
      </c>
      <c r="BY51" s="65">
        <v>19</v>
      </c>
      <c r="BZ51" s="64"/>
      <c r="CA51" s="64"/>
      <c r="CB51" s="68">
        <f t="shared" si="113"/>
        <v>0</v>
      </c>
      <c r="CC51" s="62">
        <f t="shared" si="23"/>
        <v>19</v>
      </c>
      <c r="CD51" s="65">
        <v>19</v>
      </c>
      <c r="CE51" s="64">
        <v>0</v>
      </c>
      <c r="CF51" s="64">
        <v>0</v>
      </c>
      <c r="CG51" s="64">
        <v>0</v>
      </c>
      <c r="CH51" s="62">
        <f t="shared" si="25"/>
        <v>19</v>
      </c>
      <c r="CI51" s="65">
        <v>19</v>
      </c>
      <c r="CJ51" s="64">
        <v>0</v>
      </c>
      <c r="CK51" s="64">
        <v>0</v>
      </c>
      <c r="CL51" s="64">
        <v>0</v>
      </c>
      <c r="CM51" s="62">
        <f t="shared" si="27"/>
        <v>19</v>
      </c>
      <c r="CN51" s="69">
        <v>51.5</v>
      </c>
      <c r="CO51" s="64"/>
      <c r="CP51" s="64"/>
      <c r="CQ51" s="64">
        <v>0</v>
      </c>
      <c r="CR51" s="68">
        <v>51.5</v>
      </c>
      <c r="CS51" s="65">
        <v>19</v>
      </c>
      <c r="CT51" s="69"/>
      <c r="CU51" s="64"/>
      <c r="CV51" s="64"/>
      <c r="CW51" s="62">
        <f t="shared" si="30"/>
        <v>19</v>
      </c>
      <c r="CX51" s="65">
        <v>19</v>
      </c>
      <c r="CY51" s="64"/>
      <c r="CZ51" s="64"/>
      <c r="DA51" s="68">
        <f t="shared" si="114"/>
        <v>0</v>
      </c>
      <c r="DB51" s="62">
        <f t="shared" si="32"/>
        <v>19</v>
      </c>
      <c r="DC51" s="69">
        <v>51.5</v>
      </c>
      <c r="DD51" s="64"/>
      <c r="DE51" s="64">
        <v>0</v>
      </c>
      <c r="DF51" s="64">
        <v>0</v>
      </c>
      <c r="DG51" s="62">
        <v>51.5</v>
      </c>
      <c r="DH51" s="65">
        <v>19</v>
      </c>
      <c r="DI51" s="69"/>
      <c r="DJ51" s="64"/>
      <c r="DK51" s="64"/>
      <c r="DL51" s="62">
        <f t="shared" si="35"/>
        <v>19</v>
      </c>
      <c r="DM51" s="65">
        <v>19</v>
      </c>
      <c r="DN51" s="64"/>
      <c r="DO51" s="64"/>
      <c r="DP51" s="68">
        <f t="shared" si="115"/>
        <v>0</v>
      </c>
      <c r="DQ51" s="62">
        <f t="shared" si="37"/>
        <v>19</v>
      </c>
      <c r="DR51" s="63" t="s">
        <v>177</v>
      </c>
      <c r="DS51" s="4"/>
    </row>
    <row r="52" spans="1:123" ht="89.25">
      <c r="A52" s="22" t="s">
        <v>154</v>
      </c>
      <c r="B52" s="23" t="s">
        <v>155</v>
      </c>
      <c r="C52" s="24" t="s">
        <v>68</v>
      </c>
      <c r="D52" s="24" t="s">
        <v>68</v>
      </c>
      <c r="E52" s="24" t="s">
        <v>68</v>
      </c>
      <c r="F52" s="24" t="s">
        <v>68</v>
      </c>
      <c r="G52" s="24" t="s">
        <v>68</v>
      </c>
      <c r="H52" s="24" t="s">
        <v>68</v>
      </c>
      <c r="I52" s="24" t="s">
        <v>68</v>
      </c>
      <c r="J52" s="24" t="s">
        <v>68</v>
      </c>
      <c r="K52" s="24" t="s">
        <v>68</v>
      </c>
      <c r="L52" s="24" t="s">
        <v>68</v>
      </c>
      <c r="M52" s="24" t="s">
        <v>68</v>
      </c>
      <c r="N52" s="24" t="s">
        <v>68</v>
      </c>
      <c r="O52" s="24" t="s">
        <v>68</v>
      </c>
      <c r="P52" s="24" t="s">
        <v>68</v>
      </c>
      <c r="Q52" s="24" t="s">
        <v>68</v>
      </c>
      <c r="R52" s="24" t="s">
        <v>68</v>
      </c>
      <c r="S52" s="24" t="s">
        <v>68</v>
      </c>
      <c r="T52" s="24" t="s">
        <v>68</v>
      </c>
      <c r="U52" s="24" t="s">
        <v>68</v>
      </c>
      <c r="V52" s="24" t="s">
        <v>68</v>
      </c>
      <c r="W52" s="24" t="s">
        <v>68</v>
      </c>
      <c r="X52" s="24" t="s">
        <v>68</v>
      </c>
      <c r="Y52" s="24" t="s">
        <v>68</v>
      </c>
      <c r="Z52" s="24" t="s">
        <v>68</v>
      </c>
      <c r="AA52" s="24" t="s">
        <v>68</v>
      </c>
      <c r="AB52" s="24" t="s">
        <v>68</v>
      </c>
      <c r="AC52" s="24" t="s">
        <v>68</v>
      </c>
      <c r="AD52" s="24" t="s">
        <v>68</v>
      </c>
      <c r="AE52" s="24" t="s">
        <v>68</v>
      </c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5">
        <v>1160.9000000000001</v>
      </c>
      <c r="AQ52" s="62"/>
      <c r="AR52" s="62"/>
      <c r="AS52" s="62"/>
      <c r="AT52" s="62">
        <f t="shared" si="15"/>
        <v>1160.9000000000001</v>
      </c>
      <c r="AU52" s="65">
        <v>1160.9000000000001</v>
      </c>
      <c r="AV52" s="62"/>
      <c r="AW52" s="62"/>
      <c r="AX52" s="62"/>
      <c r="AY52" s="62">
        <f t="shared" si="16"/>
        <v>1160.9000000000001</v>
      </c>
      <c r="AZ52" s="65">
        <v>1160.9000000000001</v>
      </c>
      <c r="BA52" s="62">
        <v>0</v>
      </c>
      <c r="BB52" s="62">
        <v>0</v>
      </c>
      <c r="BC52" s="62">
        <v>0</v>
      </c>
      <c r="BD52" s="62">
        <f t="shared" si="17"/>
        <v>1160.9000000000001</v>
      </c>
      <c r="BE52" s="65">
        <v>1160.9000000000001</v>
      </c>
      <c r="BF52" s="62">
        <v>0</v>
      </c>
      <c r="BG52" s="62">
        <v>0</v>
      </c>
      <c r="BH52" s="62">
        <v>0</v>
      </c>
      <c r="BI52" s="62">
        <f t="shared" si="18"/>
        <v>1160.9000000000001</v>
      </c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5">
        <v>1160.9000000000001</v>
      </c>
      <c r="BU52" s="62"/>
      <c r="BV52" s="62"/>
      <c r="BW52" s="62"/>
      <c r="BX52" s="62">
        <f t="shared" si="21"/>
        <v>1160.9000000000001</v>
      </c>
      <c r="BY52" s="65">
        <v>1160.9000000000001</v>
      </c>
      <c r="BZ52" s="62"/>
      <c r="CA52" s="62"/>
      <c r="CB52" s="62"/>
      <c r="CC52" s="62">
        <f t="shared" si="23"/>
        <v>1160.9000000000001</v>
      </c>
      <c r="CD52" s="65">
        <v>1160.9000000000001</v>
      </c>
      <c r="CE52" s="62">
        <v>0</v>
      </c>
      <c r="CF52" s="62">
        <v>0</v>
      </c>
      <c r="CG52" s="62">
        <v>0</v>
      </c>
      <c r="CH52" s="62">
        <f t="shared" si="25"/>
        <v>1160.9000000000001</v>
      </c>
      <c r="CI52" s="65">
        <v>1160.9000000000001</v>
      </c>
      <c r="CJ52" s="62">
        <v>0</v>
      </c>
      <c r="CK52" s="62">
        <v>0</v>
      </c>
      <c r="CL52" s="62">
        <v>0</v>
      </c>
      <c r="CM52" s="62">
        <f t="shared" si="27"/>
        <v>1160.9000000000001</v>
      </c>
      <c r="CN52" s="62"/>
      <c r="CO52" s="62"/>
      <c r="CP52" s="62"/>
      <c r="CQ52" s="62">
        <v>0</v>
      </c>
      <c r="CR52" s="62"/>
      <c r="CS52" s="65">
        <v>1160.9000000000001</v>
      </c>
      <c r="CT52" s="62"/>
      <c r="CU52" s="62"/>
      <c r="CV52" s="62"/>
      <c r="CW52" s="62">
        <f t="shared" si="30"/>
        <v>1160.9000000000001</v>
      </c>
      <c r="CX52" s="65">
        <v>1160.9000000000001</v>
      </c>
      <c r="CY52" s="62"/>
      <c r="CZ52" s="62"/>
      <c r="DA52" s="62"/>
      <c r="DB52" s="62">
        <f t="shared" si="32"/>
        <v>1160.9000000000001</v>
      </c>
      <c r="DC52" s="62"/>
      <c r="DD52" s="62"/>
      <c r="DE52" s="62">
        <v>0</v>
      </c>
      <c r="DF52" s="62">
        <v>0</v>
      </c>
      <c r="DG52" s="62"/>
      <c r="DH52" s="65">
        <v>1160.9000000000001</v>
      </c>
      <c r="DI52" s="62"/>
      <c r="DJ52" s="62"/>
      <c r="DK52" s="62"/>
      <c r="DL52" s="62">
        <f t="shared" si="35"/>
        <v>1160.9000000000001</v>
      </c>
      <c r="DM52" s="65">
        <v>1160.9000000000001</v>
      </c>
      <c r="DN52" s="62"/>
      <c r="DO52" s="62"/>
      <c r="DP52" s="62"/>
      <c r="DQ52" s="62">
        <f t="shared" si="37"/>
        <v>1160.9000000000001</v>
      </c>
      <c r="DR52" s="63" t="s">
        <v>177</v>
      </c>
      <c r="DS52" s="4"/>
    </row>
    <row r="53" spans="1:123" ht="102" customHeight="1">
      <c r="A53" s="25" t="s">
        <v>156</v>
      </c>
      <c r="B53" s="26" t="s">
        <v>157</v>
      </c>
      <c r="C53" s="27" t="s">
        <v>77</v>
      </c>
      <c r="D53" s="28" t="s">
        <v>78</v>
      </c>
      <c r="E53" s="28" t="s">
        <v>79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 t="s">
        <v>83</v>
      </c>
      <c r="AE53" s="28" t="s">
        <v>84</v>
      </c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5">
        <v>1160.9000000000001</v>
      </c>
      <c r="AQ53" s="64"/>
      <c r="AR53" s="64"/>
      <c r="AS53" s="64"/>
      <c r="AT53" s="62">
        <f t="shared" si="15"/>
        <v>1160.9000000000001</v>
      </c>
      <c r="AU53" s="65">
        <v>1160.9000000000001</v>
      </c>
      <c r="AV53" s="64"/>
      <c r="AW53" s="64"/>
      <c r="AX53" s="64"/>
      <c r="AY53" s="62">
        <f t="shared" si="16"/>
        <v>1160.9000000000001</v>
      </c>
      <c r="AZ53" s="65">
        <v>1160.9000000000001</v>
      </c>
      <c r="BA53" s="64">
        <v>0</v>
      </c>
      <c r="BB53" s="64">
        <v>0</v>
      </c>
      <c r="BC53" s="64">
        <v>0</v>
      </c>
      <c r="BD53" s="62">
        <f t="shared" si="17"/>
        <v>1160.9000000000001</v>
      </c>
      <c r="BE53" s="65">
        <v>1160.9000000000001</v>
      </c>
      <c r="BF53" s="64">
        <v>0</v>
      </c>
      <c r="BG53" s="64">
        <v>0</v>
      </c>
      <c r="BH53" s="64">
        <v>0</v>
      </c>
      <c r="BI53" s="62">
        <f t="shared" si="18"/>
        <v>1160.9000000000001</v>
      </c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5">
        <v>1160.9000000000001</v>
      </c>
      <c r="BU53" s="64"/>
      <c r="BV53" s="64"/>
      <c r="BW53" s="64"/>
      <c r="BX53" s="62">
        <f t="shared" si="21"/>
        <v>1160.9000000000001</v>
      </c>
      <c r="BY53" s="65">
        <v>1160.9000000000001</v>
      </c>
      <c r="BZ53" s="64"/>
      <c r="CA53" s="64"/>
      <c r="CB53" s="64"/>
      <c r="CC53" s="62">
        <f t="shared" si="23"/>
        <v>1160.9000000000001</v>
      </c>
      <c r="CD53" s="65">
        <v>1160.9000000000001</v>
      </c>
      <c r="CE53" s="64">
        <v>0</v>
      </c>
      <c r="CF53" s="64">
        <v>0</v>
      </c>
      <c r="CG53" s="64">
        <v>0</v>
      </c>
      <c r="CH53" s="62">
        <f t="shared" si="25"/>
        <v>1160.9000000000001</v>
      </c>
      <c r="CI53" s="65">
        <v>1160.9000000000001</v>
      </c>
      <c r="CJ53" s="64">
        <v>0</v>
      </c>
      <c r="CK53" s="64">
        <v>0</v>
      </c>
      <c r="CL53" s="64">
        <v>0</v>
      </c>
      <c r="CM53" s="62">
        <f t="shared" si="27"/>
        <v>1160.9000000000001</v>
      </c>
      <c r="CN53" s="64"/>
      <c r="CO53" s="64"/>
      <c r="CP53" s="64"/>
      <c r="CQ53" s="64">
        <v>0</v>
      </c>
      <c r="CR53" s="64"/>
      <c r="CS53" s="65">
        <v>1160.9000000000001</v>
      </c>
      <c r="CT53" s="64"/>
      <c r="CU53" s="64"/>
      <c r="CV53" s="64"/>
      <c r="CW53" s="62">
        <f t="shared" si="30"/>
        <v>1160.9000000000001</v>
      </c>
      <c r="CX53" s="65">
        <v>1160.9000000000001</v>
      </c>
      <c r="CY53" s="64"/>
      <c r="CZ53" s="64"/>
      <c r="DA53" s="64"/>
      <c r="DB53" s="62">
        <f t="shared" si="32"/>
        <v>1160.9000000000001</v>
      </c>
      <c r="DC53" s="64"/>
      <c r="DD53" s="64"/>
      <c r="DE53" s="64">
        <v>0</v>
      </c>
      <c r="DF53" s="64">
        <v>0</v>
      </c>
      <c r="DG53" s="62"/>
      <c r="DH53" s="65">
        <v>1160.9000000000001</v>
      </c>
      <c r="DI53" s="64"/>
      <c r="DJ53" s="64"/>
      <c r="DK53" s="64"/>
      <c r="DL53" s="62">
        <f t="shared" si="35"/>
        <v>1160.9000000000001</v>
      </c>
      <c r="DM53" s="65">
        <v>1160.9000000000001</v>
      </c>
      <c r="DN53" s="64"/>
      <c r="DO53" s="64"/>
      <c r="DP53" s="64"/>
      <c r="DQ53" s="62">
        <f t="shared" si="37"/>
        <v>1160.9000000000001</v>
      </c>
      <c r="DR53" s="63" t="s">
        <v>177</v>
      </c>
      <c r="DS53" s="4"/>
    </row>
    <row r="54" spans="1:123" ht="25.5">
      <c r="A54" s="22" t="s">
        <v>158</v>
      </c>
      <c r="B54" s="23" t="s">
        <v>159</v>
      </c>
      <c r="C54" s="24" t="s">
        <v>68</v>
      </c>
      <c r="D54" s="24" t="s">
        <v>68</v>
      </c>
      <c r="E54" s="24" t="s">
        <v>68</v>
      </c>
      <c r="F54" s="24" t="s">
        <v>68</v>
      </c>
      <c r="G54" s="24" t="s">
        <v>68</v>
      </c>
      <c r="H54" s="24" t="s">
        <v>68</v>
      </c>
      <c r="I54" s="24" t="s">
        <v>68</v>
      </c>
      <c r="J54" s="24" t="s">
        <v>68</v>
      </c>
      <c r="K54" s="24" t="s">
        <v>68</v>
      </c>
      <c r="L54" s="24" t="s">
        <v>68</v>
      </c>
      <c r="M54" s="24" t="s">
        <v>68</v>
      </c>
      <c r="N54" s="24" t="s">
        <v>68</v>
      </c>
      <c r="O54" s="24" t="s">
        <v>68</v>
      </c>
      <c r="P54" s="24" t="s">
        <v>68</v>
      </c>
      <c r="Q54" s="24" t="s">
        <v>68</v>
      </c>
      <c r="R54" s="24" t="s">
        <v>68</v>
      </c>
      <c r="S54" s="24" t="s">
        <v>68</v>
      </c>
      <c r="T54" s="24" t="s">
        <v>68</v>
      </c>
      <c r="U54" s="24" t="s">
        <v>68</v>
      </c>
      <c r="V54" s="24" t="s">
        <v>68</v>
      </c>
      <c r="W54" s="24" t="s">
        <v>68</v>
      </c>
      <c r="X54" s="24" t="s">
        <v>68</v>
      </c>
      <c r="Y54" s="24" t="s">
        <v>68</v>
      </c>
      <c r="Z54" s="24" t="s">
        <v>68</v>
      </c>
      <c r="AA54" s="24" t="s">
        <v>68</v>
      </c>
      <c r="AB54" s="24" t="s">
        <v>68</v>
      </c>
      <c r="AC54" s="24" t="s">
        <v>68</v>
      </c>
      <c r="AD54" s="24" t="s">
        <v>68</v>
      </c>
      <c r="AE54" s="24" t="s">
        <v>68</v>
      </c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62">
        <f t="shared" si="16"/>
        <v>0</v>
      </c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4"/>
      <c r="DC54" s="74"/>
      <c r="DD54" s="73"/>
      <c r="DE54" s="74"/>
      <c r="DF54" s="74"/>
      <c r="DG54" s="74"/>
      <c r="DH54" s="74"/>
      <c r="DI54" s="74"/>
      <c r="DJ54" s="74"/>
      <c r="DK54" s="74"/>
      <c r="DL54" s="74"/>
      <c r="DM54" s="74"/>
      <c r="DN54" s="74"/>
      <c r="DO54" s="74"/>
      <c r="DP54" s="74"/>
      <c r="DQ54" s="74"/>
      <c r="DR54" s="74"/>
      <c r="DS54" s="4"/>
    </row>
    <row r="55" spans="1:123" ht="25.5">
      <c r="A55" s="22" t="s">
        <v>160</v>
      </c>
      <c r="B55" s="23" t="s">
        <v>161</v>
      </c>
      <c r="C55" s="24" t="s">
        <v>68</v>
      </c>
      <c r="D55" s="24" t="s">
        <v>68</v>
      </c>
      <c r="E55" s="24" t="s">
        <v>68</v>
      </c>
      <c r="F55" s="24" t="s">
        <v>68</v>
      </c>
      <c r="G55" s="24" t="s">
        <v>68</v>
      </c>
      <c r="H55" s="24" t="s">
        <v>68</v>
      </c>
      <c r="I55" s="24" t="s">
        <v>68</v>
      </c>
      <c r="J55" s="24" t="s">
        <v>68</v>
      </c>
      <c r="K55" s="24" t="s">
        <v>68</v>
      </c>
      <c r="L55" s="24" t="s">
        <v>68</v>
      </c>
      <c r="M55" s="24" t="s">
        <v>68</v>
      </c>
      <c r="N55" s="24" t="s">
        <v>68</v>
      </c>
      <c r="O55" s="24" t="s">
        <v>68</v>
      </c>
      <c r="P55" s="24" t="s">
        <v>68</v>
      </c>
      <c r="Q55" s="24" t="s">
        <v>68</v>
      </c>
      <c r="R55" s="24" t="s">
        <v>68</v>
      </c>
      <c r="S55" s="24" t="s">
        <v>68</v>
      </c>
      <c r="T55" s="24" t="s">
        <v>68</v>
      </c>
      <c r="U55" s="24" t="s">
        <v>68</v>
      </c>
      <c r="V55" s="24" t="s">
        <v>68</v>
      </c>
      <c r="W55" s="24" t="s">
        <v>68</v>
      </c>
      <c r="X55" s="24" t="s">
        <v>68</v>
      </c>
      <c r="Y55" s="24" t="s">
        <v>68</v>
      </c>
      <c r="Z55" s="24" t="s">
        <v>68</v>
      </c>
      <c r="AA55" s="24" t="s">
        <v>68</v>
      </c>
      <c r="AB55" s="24" t="s">
        <v>68</v>
      </c>
      <c r="AC55" s="24" t="s">
        <v>68</v>
      </c>
      <c r="AD55" s="24" t="s">
        <v>68</v>
      </c>
      <c r="AE55" s="24" t="s">
        <v>68</v>
      </c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3"/>
      <c r="CP55" s="53"/>
      <c r="CQ55" s="53"/>
      <c r="CR55" s="53"/>
      <c r="CS55" s="53"/>
      <c r="CT55" s="53"/>
      <c r="CU55" s="53"/>
      <c r="CV55" s="53"/>
      <c r="CW55" s="53"/>
      <c r="CX55" s="53"/>
      <c r="CY55" s="53"/>
      <c r="CZ55" s="53"/>
      <c r="DA55" s="53"/>
      <c r="DB55" s="75"/>
      <c r="DC55" s="75"/>
      <c r="DD55" s="75"/>
      <c r="DE55" s="75"/>
      <c r="DF55" s="75"/>
      <c r="DG55" s="75"/>
      <c r="DH55" s="75"/>
      <c r="DI55" s="75"/>
      <c r="DJ55" s="75"/>
      <c r="DK55" s="75"/>
      <c r="DL55" s="75"/>
      <c r="DM55" s="75"/>
      <c r="DN55" s="75"/>
      <c r="DO55" s="75"/>
      <c r="DP55" s="75"/>
      <c r="DQ55" s="75"/>
      <c r="DR55" s="75"/>
      <c r="DS55" s="4"/>
    </row>
    <row r="56" spans="1:123" ht="15" customHeight="1">
      <c r="A56" s="33"/>
      <c r="B56" s="34"/>
      <c r="C56" s="35"/>
      <c r="D56" s="35"/>
      <c r="E56" s="35"/>
      <c r="F56" s="35"/>
      <c r="G56" s="35"/>
      <c r="H56" s="35"/>
      <c r="I56" s="34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  <c r="CD56" s="53"/>
      <c r="CE56" s="53"/>
      <c r="CF56" s="53"/>
      <c r="CG56" s="53"/>
      <c r="CH56" s="53"/>
      <c r="CI56" s="53"/>
      <c r="CJ56" s="53"/>
      <c r="CK56" s="53"/>
      <c r="CL56" s="53"/>
      <c r="CM56" s="53"/>
      <c r="CN56" s="53"/>
      <c r="CO56" s="53"/>
      <c r="CP56" s="53"/>
      <c r="CQ56" s="53"/>
      <c r="CR56" s="53"/>
      <c r="CS56" s="53"/>
      <c r="CT56" s="53"/>
      <c r="CU56" s="53"/>
      <c r="CV56" s="53"/>
      <c r="CW56" s="53"/>
      <c r="CX56" s="53"/>
      <c r="CY56" s="53"/>
      <c r="CZ56" s="53"/>
      <c r="DA56" s="53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4"/>
    </row>
    <row r="57" spans="1:123" ht="15" customHeight="1">
      <c r="A57" s="77" t="s">
        <v>162</v>
      </c>
      <c r="B57" s="78"/>
      <c r="C57" s="11"/>
      <c r="D57" s="38"/>
      <c r="E57" s="38"/>
      <c r="F57" s="11"/>
      <c r="G57" s="38"/>
      <c r="H57" s="38"/>
      <c r="I57" s="39"/>
      <c r="J57" s="14"/>
      <c r="K57" s="14"/>
      <c r="L57" s="14"/>
      <c r="M57" s="14"/>
      <c r="N57" s="14"/>
      <c r="O57" s="14"/>
      <c r="P57" s="14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"/>
    </row>
    <row r="58" spans="1:123" ht="14.45" customHeight="1">
      <c r="A58" s="79" t="s">
        <v>163</v>
      </c>
      <c r="B58" s="80"/>
      <c r="C58" s="11" t="s">
        <v>164</v>
      </c>
      <c r="D58" s="81" t="s">
        <v>165</v>
      </c>
      <c r="E58" s="82"/>
      <c r="F58" s="6"/>
      <c r="G58" s="81" t="s">
        <v>166</v>
      </c>
      <c r="H58" s="82"/>
      <c r="I58" s="82"/>
      <c r="J58" s="14"/>
      <c r="K58" s="87"/>
      <c r="L58" s="88"/>
      <c r="M58" s="14"/>
      <c r="N58" s="14"/>
      <c r="O58" s="14"/>
      <c r="P58" s="14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"/>
    </row>
    <row r="59" spans="1:123" ht="14.45" customHeight="1">
      <c r="A59" s="11" t="s">
        <v>167</v>
      </c>
      <c r="B59" s="11"/>
      <c r="C59" s="11"/>
      <c r="D59" s="11"/>
      <c r="E59" s="11"/>
      <c r="F59" s="6"/>
      <c r="G59" s="11"/>
      <c r="H59" s="11"/>
      <c r="I59" s="11"/>
      <c r="J59" s="14"/>
      <c r="K59" s="14"/>
      <c r="L59" s="14"/>
      <c r="M59" s="14"/>
      <c r="N59" s="14"/>
      <c r="O59" s="14"/>
      <c r="P59" s="14"/>
      <c r="Q59" s="6"/>
      <c r="R59" s="6"/>
      <c r="S59" s="6"/>
      <c r="T59" s="6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"/>
    </row>
    <row r="60" spans="1:123" ht="14.45" customHeight="1">
      <c r="A60" s="11" t="s">
        <v>168</v>
      </c>
      <c r="B60" s="11"/>
      <c r="C60" s="11"/>
      <c r="D60" s="11"/>
      <c r="E60" s="11"/>
      <c r="F60" s="6"/>
      <c r="G60" s="11"/>
      <c r="H60" s="11"/>
      <c r="I60" s="11"/>
      <c r="J60" s="14"/>
      <c r="K60" s="14"/>
      <c r="L60" s="14"/>
      <c r="M60" s="14"/>
      <c r="N60" s="14"/>
      <c r="O60" s="14"/>
      <c r="P60" s="14"/>
      <c r="Q60" s="6"/>
      <c r="R60" s="6"/>
      <c r="S60" s="6"/>
      <c r="T60" s="6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"/>
    </row>
    <row r="61" spans="1:123" ht="11.65" customHeight="1">
      <c r="A61" s="10"/>
      <c r="B61" s="40"/>
      <c r="C61" s="11"/>
      <c r="D61" s="11"/>
      <c r="E61" s="11"/>
      <c r="F61" s="11"/>
      <c r="G61" s="11"/>
      <c r="H61" s="11"/>
      <c r="I61" s="40"/>
      <c r="J61" s="14"/>
      <c r="K61" s="14"/>
      <c r="L61" s="14"/>
      <c r="M61" s="14"/>
      <c r="N61" s="14"/>
      <c r="O61" s="14"/>
      <c r="P61" s="14"/>
      <c r="Q61" s="6"/>
      <c r="R61" s="6"/>
      <c r="S61" s="6"/>
      <c r="T61" s="6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"/>
    </row>
    <row r="62" spans="1:123" ht="15.6" customHeight="1">
      <c r="A62" s="77" t="s">
        <v>169</v>
      </c>
      <c r="B62" s="78"/>
      <c r="C62" s="11"/>
      <c r="D62" s="38"/>
      <c r="E62" s="38"/>
      <c r="F62" s="11"/>
      <c r="G62" s="38"/>
      <c r="H62" s="38"/>
      <c r="I62" s="39"/>
      <c r="J62" s="14"/>
      <c r="K62" s="41" t="s">
        <v>170</v>
      </c>
      <c r="L62" s="42"/>
      <c r="M62" s="42"/>
      <c r="N62" s="43"/>
      <c r="O62" s="14"/>
      <c r="P62" s="14"/>
      <c r="Q62" s="6"/>
      <c r="R62" s="6"/>
      <c r="S62" s="6"/>
      <c r="T62" s="6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"/>
    </row>
    <row r="63" spans="1:123" ht="11.25" customHeight="1">
      <c r="A63" s="79" t="s">
        <v>171</v>
      </c>
      <c r="B63" s="80"/>
      <c r="C63" s="11" t="s">
        <v>164</v>
      </c>
      <c r="D63" s="81" t="s">
        <v>165</v>
      </c>
      <c r="E63" s="82"/>
      <c r="F63" s="6"/>
      <c r="G63" s="81" t="s">
        <v>166</v>
      </c>
      <c r="H63" s="82"/>
      <c r="I63" s="82"/>
      <c r="J63" s="14"/>
      <c r="K63" s="41" t="s">
        <v>172</v>
      </c>
      <c r="L63" s="42"/>
      <c r="M63" s="42"/>
      <c r="N63" s="43"/>
      <c r="O63" s="6"/>
      <c r="P63" s="6"/>
      <c r="Q63" s="6"/>
      <c r="R63" s="6"/>
      <c r="S63" s="6"/>
      <c r="T63" s="6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"/>
    </row>
    <row r="64" spans="1:123" ht="12.75" customHeight="1">
      <c r="A64" s="10" t="s">
        <v>173</v>
      </c>
      <c r="B64" s="40"/>
      <c r="C64" s="11"/>
      <c r="D64" s="11"/>
      <c r="E64" s="11"/>
      <c r="F64" s="11"/>
      <c r="G64" s="11"/>
      <c r="H64" s="11"/>
      <c r="I64" s="40"/>
      <c r="J64" s="14"/>
      <c r="K64" s="11"/>
      <c r="L64" s="11"/>
      <c r="M64" s="11"/>
      <c r="N64" s="11"/>
      <c r="O64" s="11"/>
      <c r="P64" s="44"/>
      <c r="Q64" s="6"/>
      <c r="R64" s="6"/>
      <c r="S64" s="6"/>
      <c r="T64" s="6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DS64" s="4"/>
    </row>
    <row r="65" spans="1:123" ht="12.75" customHeight="1">
      <c r="A65" s="10"/>
      <c r="B65" s="40"/>
      <c r="C65" s="11"/>
      <c r="D65" s="11"/>
      <c r="E65" s="11"/>
      <c r="F65" s="11"/>
      <c r="G65" s="11"/>
      <c r="H65" s="11"/>
      <c r="I65" s="40"/>
      <c r="J65" s="14"/>
      <c r="K65" s="11"/>
      <c r="L65" s="11"/>
      <c r="M65" s="11"/>
      <c r="N65" s="11"/>
      <c r="O65" s="11"/>
      <c r="P65" s="44"/>
      <c r="Q65" s="6"/>
      <c r="R65" s="6"/>
      <c r="S65" s="6"/>
      <c r="T65" s="6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DS65" s="4"/>
    </row>
  </sheetData>
  <mergeCells count="179">
    <mergeCell ref="AO1:AS6"/>
    <mergeCell ref="A2:AN3"/>
    <mergeCell ref="S4:T4"/>
    <mergeCell ref="B6:J6"/>
    <mergeCell ref="B9:B18"/>
    <mergeCell ref="C9:AB10"/>
    <mergeCell ref="AC9:AC18"/>
    <mergeCell ref="AD9:AE12"/>
    <mergeCell ref="AF9:BI11"/>
    <mergeCell ref="Q12:S12"/>
    <mergeCell ref="AP12:AT12"/>
    <mergeCell ref="AU12:AY12"/>
    <mergeCell ref="BJ9:CM11"/>
    <mergeCell ref="CN9:DB11"/>
    <mergeCell ref="DC9:DQ11"/>
    <mergeCell ref="DR9:DR18"/>
    <mergeCell ref="C11:V11"/>
    <mergeCell ref="W11:AB11"/>
    <mergeCell ref="C12:E12"/>
    <mergeCell ref="F12:I12"/>
    <mergeCell ref="J12:L12"/>
    <mergeCell ref="M12:P12"/>
    <mergeCell ref="CS12:CW14"/>
    <mergeCell ref="CX12:DB14"/>
    <mergeCell ref="DC12:DG14"/>
    <mergeCell ref="DH12:DL14"/>
    <mergeCell ref="DM12:DQ14"/>
    <mergeCell ref="C13:C18"/>
    <mergeCell ref="D13:D18"/>
    <mergeCell ref="E13:E18"/>
    <mergeCell ref="F13:F18"/>
    <mergeCell ref="G13:G18"/>
    <mergeCell ref="AZ12:BI12"/>
    <mergeCell ref="BJ12:BS12"/>
    <mergeCell ref="BT12:BX12"/>
    <mergeCell ref="BY12:CC12"/>
    <mergeCell ref="CD12:CM12"/>
    <mergeCell ref="CN12:CR14"/>
    <mergeCell ref="BN13:BO14"/>
    <mergeCell ref="BP13:BQ14"/>
    <mergeCell ref="BR13:BS14"/>
    <mergeCell ref="BT13:BT18"/>
    <mergeCell ref="T12:V12"/>
    <mergeCell ref="W12:Y12"/>
    <mergeCell ref="Z12:AB12"/>
    <mergeCell ref="AF12:AO12"/>
    <mergeCell ref="N13:N18"/>
    <mergeCell ref="O13:O18"/>
    <mergeCell ref="P13:P18"/>
    <mergeCell ref="Q13:Q18"/>
    <mergeCell ref="R13:R18"/>
    <mergeCell ref="S13:S18"/>
    <mergeCell ref="H13:H18"/>
    <mergeCell ref="I13:I18"/>
    <mergeCell ref="J13:J18"/>
    <mergeCell ref="K13:K18"/>
    <mergeCell ref="L13:L18"/>
    <mergeCell ref="M13:M18"/>
    <mergeCell ref="Z13:Z18"/>
    <mergeCell ref="AA13:AA18"/>
    <mergeCell ref="AB13:AB18"/>
    <mergeCell ref="AD13:AD18"/>
    <mergeCell ref="AE13:AE18"/>
    <mergeCell ref="AF13:AG13"/>
    <mergeCell ref="T13:T18"/>
    <mergeCell ref="U13:U18"/>
    <mergeCell ref="V13:V18"/>
    <mergeCell ref="W13:W18"/>
    <mergeCell ref="X13:X18"/>
    <mergeCell ref="Y13:Y18"/>
    <mergeCell ref="AH13:AI13"/>
    <mergeCell ref="AJ13:AK13"/>
    <mergeCell ref="AL13:AM13"/>
    <mergeCell ref="AN13:AO13"/>
    <mergeCell ref="AP13:AP18"/>
    <mergeCell ref="AQ13:AQ18"/>
    <mergeCell ref="AK14:AK18"/>
    <mergeCell ref="AL14:AL18"/>
    <mergeCell ref="AM14:AM18"/>
    <mergeCell ref="AN14:AN18"/>
    <mergeCell ref="CD13:CH14"/>
    <mergeCell ref="CI13:CM14"/>
    <mergeCell ref="AF14:AF18"/>
    <mergeCell ref="AG14:AG18"/>
    <mergeCell ref="AH14:AH18"/>
    <mergeCell ref="AI14:AI18"/>
    <mergeCell ref="AJ14:AJ18"/>
    <mergeCell ref="BU13:BU18"/>
    <mergeCell ref="BV13:BV18"/>
    <mergeCell ref="BW13:BW18"/>
    <mergeCell ref="BX13:BX18"/>
    <mergeCell ref="BY13:BY18"/>
    <mergeCell ref="BZ13:BZ18"/>
    <mergeCell ref="AX13:AX18"/>
    <mergeCell ref="AY13:AY18"/>
    <mergeCell ref="AZ13:BD14"/>
    <mergeCell ref="BE13:BI14"/>
    <mergeCell ref="BJ13:BK14"/>
    <mergeCell ref="BL13:BM14"/>
    <mergeCell ref="BE15:BE18"/>
    <mergeCell ref="BF15:BF18"/>
    <mergeCell ref="BG15:BG18"/>
    <mergeCell ref="BH15:BH18"/>
    <mergeCell ref="AR13:AR18"/>
    <mergeCell ref="AO14:AO18"/>
    <mergeCell ref="AZ15:AZ18"/>
    <mergeCell ref="BA15:BA18"/>
    <mergeCell ref="BB15:BB18"/>
    <mergeCell ref="BC15:BC18"/>
    <mergeCell ref="BD15:BD18"/>
    <mergeCell ref="CA13:CA18"/>
    <mergeCell ref="CB13:CB18"/>
    <mergeCell ref="CC13:CC18"/>
    <mergeCell ref="AS13:AS18"/>
    <mergeCell ref="AT13:AT18"/>
    <mergeCell ref="AU13:AU18"/>
    <mergeCell ref="AV13:AV18"/>
    <mergeCell ref="AW13:AW18"/>
    <mergeCell ref="BO15:BO18"/>
    <mergeCell ref="BP15:BP18"/>
    <mergeCell ref="BQ15:BQ18"/>
    <mergeCell ref="BR15:BR18"/>
    <mergeCell ref="BS15:BS18"/>
    <mergeCell ref="CD15:CD18"/>
    <mergeCell ref="BI15:BI18"/>
    <mergeCell ref="BJ15:BJ18"/>
    <mergeCell ref="BK15:BK18"/>
    <mergeCell ref="BL15:BL18"/>
    <mergeCell ref="BM15:BM18"/>
    <mergeCell ref="BN15:BN18"/>
    <mergeCell ref="CK15:CK18"/>
    <mergeCell ref="CL15:CL18"/>
    <mergeCell ref="CM15:CM18"/>
    <mergeCell ref="CN15:CN18"/>
    <mergeCell ref="CO15:CO18"/>
    <mergeCell ref="CP15:CP18"/>
    <mergeCell ref="CE15:CE18"/>
    <mergeCell ref="CF15:CF18"/>
    <mergeCell ref="CG15:CG18"/>
    <mergeCell ref="CH15:CH18"/>
    <mergeCell ref="CI15:CI18"/>
    <mergeCell ref="CJ15:CJ18"/>
    <mergeCell ref="DH15:DH18"/>
    <mergeCell ref="CW15:CW18"/>
    <mergeCell ref="CX15:CX18"/>
    <mergeCell ref="CY15:CY18"/>
    <mergeCell ref="CZ15:CZ18"/>
    <mergeCell ref="DA15:DA18"/>
    <mergeCell ref="DB15:DB18"/>
    <mergeCell ref="CQ15:CQ18"/>
    <mergeCell ref="CR15:CR18"/>
    <mergeCell ref="CS15:CS18"/>
    <mergeCell ref="CT15:CT18"/>
    <mergeCell ref="CU15:CU18"/>
    <mergeCell ref="CV15:CV18"/>
    <mergeCell ref="A62:B62"/>
    <mergeCell ref="A63:B63"/>
    <mergeCell ref="D63:E63"/>
    <mergeCell ref="G63:I63"/>
    <mergeCell ref="DO15:DO18"/>
    <mergeCell ref="DP15:DP18"/>
    <mergeCell ref="DQ15:DQ18"/>
    <mergeCell ref="AD19:AE19"/>
    <mergeCell ref="A57:B57"/>
    <mergeCell ref="A58:B58"/>
    <mergeCell ref="D58:E58"/>
    <mergeCell ref="G58:I58"/>
    <mergeCell ref="K58:L58"/>
    <mergeCell ref="DI15:DI18"/>
    <mergeCell ref="DJ15:DJ18"/>
    <mergeCell ref="DK15:DK18"/>
    <mergeCell ref="DL15:DL18"/>
    <mergeCell ref="DM15:DM18"/>
    <mergeCell ref="DN15:DN18"/>
    <mergeCell ref="DC15:DC18"/>
    <mergeCell ref="DD15:DD18"/>
    <mergeCell ref="DE15:DE18"/>
    <mergeCell ref="DF15:DF18"/>
    <mergeCell ref="DG15:DG1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2018-11-15T07:13:07Z</dcterms:modified>
</cp:coreProperties>
</file>