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  <sheet name="Лист1" sheetId="1" r:id="rId2"/>
    <sheet name="Лист2" sheetId="2" r:id="rId3"/>
  </sheets>
  <definedNames>
    <definedName name="_xlnm.Print_Area" localSheetId="0">Лист3!$A$1:$J$58</definedName>
  </definedNames>
  <calcPr calcId="124519"/>
</workbook>
</file>

<file path=xl/calcChain.xml><?xml version="1.0" encoding="utf-8"?>
<calcChain xmlns="http://schemas.openxmlformats.org/spreadsheetml/2006/main">
  <c r="J43" i="3"/>
  <c r="J42"/>
  <c r="J41"/>
  <c r="J39"/>
  <c r="I43" i="1"/>
  <c r="H43"/>
  <c r="G43"/>
  <c r="E43"/>
  <c r="J40"/>
  <c r="J38"/>
  <c r="J37"/>
  <c r="J36"/>
  <c r="J35"/>
  <c r="J34"/>
  <c r="J33"/>
  <c r="J32"/>
  <c r="J30"/>
  <c r="J29"/>
  <c r="J28"/>
  <c r="J43" s="1"/>
  <c r="I27"/>
  <c r="I44" s="1"/>
  <c r="H27"/>
  <c r="H44" s="1"/>
  <c r="G27"/>
  <c r="G44" s="1"/>
  <c r="E27"/>
  <c r="E44" s="1"/>
  <c r="J26"/>
  <c r="J25"/>
  <c r="J24"/>
  <c r="J23"/>
  <c r="J22"/>
  <c r="J21"/>
  <c r="J18"/>
  <c r="J27" s="1"/>
  <c r="J44" s="1"/>
  <c r="I43" i="3"/>
  <c r="H43"/>
  <c r="G43"/>
  <c r="J30"/>
  <c r="J29"/>
  <c r="J28"/>
  <c r="J26"/>
  <c r="J25"/>
  <c r="J24"/>
  <c r="J23"/>
  <c r="J22"/>
  <c r="J21"/>
  <c r="J18"/>
  <c r="E43"/>
  <c r="J38"/>
  <c r="J37"/>
  <c r="J36"/>
  <c r="J40"/>
  <c r="J35"/>
  <c r="J34"/>
  <c r="J33"/>
  <c r="G27"/>
  <c r="G44" s="1"/>
  <c r="H27"/>
  <c r="H44" s="1"/>
  <c r="J32"/>
  <c r="J27"/>
  <c r="I27"/>
  <c r="I44" s="1"/>
  <c r="E27"/>
  <c r="E44" s="1"/>
  <c r="J44" l="1"/>
</calcChain>
</file>

<file path=xl/comments1.xml><?xml version="1.0" encoding="utf-8"?>
<comments xmlns="http://schemas.openxmlformats.org/spreadsheetml/2006/main">
  <authors>
    <author>Admin</author>
  </authors>
  <commentList>
    <comment ref="H20" authorId="0">
      <text>
        <r>
          <rPr>
            <b/>
            <sz val="8"/>
            <color indexed="81"/>
            <rFont val="Tahoma"/>
            <charset val="204"/>
          </rPr>
          <t>Admin:</t>
        </r>
        <r>
          <rPr>
            <sz val="8"/>
            <color indexed="81"/>
            <rFont val="Tahoma"/>
            <charset val="204"/>
          </rPr>
          <t xml:space="preserve">
11991
превышение 1190,73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H20" authorId="0">
      <text>
        <r>
          <rPr>
            <b/>
            <sz val="8"/>
            <color indexed="81"/>
            <rFont val="Tahoma"/>
            <charset val="204"/>
          </rPr>
          <t>Admin:</t>
        </r>
        <r>
          <rPr>
            <sz val="8"/>
            <color indexed="81"/>
            <rFont val="Tahoma"/>
            <charset val="204"/>
          </rPr>
          <t xml:space="preserve">
11991
превышение 1190,73</t>
        </r>
      </text>
    </comment>
  </commentList>
</comments>
</file>

<file path=xl/sharedStrings.xml><?xml version="1.0" encoding="utf-8"?>
<sst xmlns="http://schemas.openxmlformats.org/spreadsheetml/2006/main" count="92" uniqueCount="53">
  <si>
    <t>( в рублях)</t>
  </si>
  <si>
    <t>Наименование вида (подвида) доходов (налоговых и неналоговых)</t>
  </si>
  <si>
    <t>Код дохода по бюджетной классификации</t>
  </si>
  <si>
    <t>Сумма на год, всего</t>
  </si>
  <si>
    <t>в том числе:</t>
  </si>
  <si>
    <t>1 квартал</t>
  </si>
  <si>
    <t>2 квартал</t>
  </si>
  <si>
    <t>3 квартал</t>
  </si>
  <si>
    <t>4 квартал</t>
  </si>
  <si>
    <t>Налог на доходы физических лиц с доходов, источником которых является налоговый агент, 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</si>
  <si>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</si>
  <si>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</si>
  <si>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</si>
  <si>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</si>
  <si>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</si>
  <si>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</si>
  <si>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добычу общераспространенных полезных ископаемых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</si>
  <si>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</si>
  <si>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ИТОГО налоговые доходы</t>
  </si>
  <si>
    <t>Доходы, получаемые в виде  арендной платы за земельные участки, государственная собственность  на которые не разграничена и которые расположены в границах поселений, а также средства  от продажи права на заключение  договоров аренды 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</si>
  <si>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 (за исключением имущества  муниципальных бюджетных и  автономных  учреждений)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</si>
  <si>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</si>
  <si>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</si>
  <si>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</si>
  <si>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</si>
  <si>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 xml:space="preserve">Доходы от  продажи земельных участков, государственная собственность не разграничена и которые находятся в границах поселений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</si>
  <si>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</si>
  <si>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</si>
  <si>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</si>
  <si>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</si>
  <si>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ИТОГО неналоговые доходы</t>
  </si>
  <si>
    <t>Начальник  отдела финансирования</t>
  </si>
  <si>
    <t xml:space="preserve">народного хозяйства и прогнозирования </t>
  </si>
  <si>
    <t xml:space="preserve">налогов и доходов                                                                                               С.Н. Матвеева  </t>
  </si>
  <si>
    <t xml:space="preserve">                                                                                                             </t>
  </si>
  <si>
    <t xml:space="preserve">                                        </t>
  </si>
  <si>
    <t>ВСЕГО налоговых и неналоговых доходов</t>
  </si>
  <si>
    <t xml:space="preserve">                 « 30 »    декабря   2016 года</t>
  </si>
  <si>
    <r>
      <t>Денежные взыскания (штрафы) за нарушение законодательства о налогах и сборах, предусмотренные статьями 116,  1191, 1192 пунктами 1 и 2 статьи 120, статьями 125, 126, 1261, 128, 129,1291,1294, 132,  134, 135, 135</t>
    </r>
    <r>
      <rPr>
        <vertAlign val="superscript"/>
        <sz val="10"/>
        <rFont val="Times New Roman"/>
        <family val="1"/>
        <charset val="204"/>
      </rPr>
      <t>1,1352</t>
    </r>
    <r>
      <rPr>
        <sz val="10"/>
        <rFont val="Times New Roman"/>
        <family val="1"/>
        <charset val="204"/>
      </rPr>
      <t xml:space="preserve"> Налогового кодекса Российской Федерации</t>
    </r>
  </si>
  <si>
    <t xml:space="preserve">      
                              «СОГЛАСОВАНО»
Начальник финансового управления Администрации МО «Угранский район» Смоленской области 
______________И.А.Сафронова
     (подпись) 
«___» _______   ____ г,.  
</t>
  </si>
  <si>
    <t>Прогноз доходов   бюджета МО Угранское сельское поселение Угранского района Смоленской области (налоговых и неналоговых) на   2019 год  (первоначальный)</t>
  </si>
  <si>
    <r>
      <t>Денежные взыскания (штрафы) за нарушение законодательства о налогах и сборах, предусмотренные статьями 116,  1191, 1192 пунктами 1 и 2 статьи 120, статьями 125, 126, 1261, 128, 129,1291,1294, 132,  134, 135, 135</t>
    </r>
    <r>
      <rPr>
        <vertAlign val="superscript"/>
        <sz val="9"/>
        <rFont val="Times New Roman"/>
        <family val="1"/>
        <charset val="204"/>
      </rPr>
      <t>1,1352</t>
    </r>
    <r>
      <rPr>
        <sz val="9"/>
        <rFont val="Times New Roman"/>
        <family val="1"/>
        <charset val="204"/>
      </rPr>
      <t xml:space="preserve"> Налогового кодекса Российской Федерации</t>
    </r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</si>
  <si>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</si>
  <si>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</si>
  <si>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</si>
  <si>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</si>
  <si>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</si>
  <si>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</si>
  <si>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</si>
  <si>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</si>
  <si>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</si>
  <si>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r>
      <t>Прогноз доходов   бюджета МО «Угранский район» Смоленской области (налоговых и неналоговых) на   2019 год  (</t>
    </r>
    <r>
      <rPr>
        <b/>
        <sz val="10"/>
        <color indexed="63"/>
        <rFont val="Times New Roman"/>
        <family val="1"/>
        <charset val="204"/>
      </rPr>
      <t>на 1 кв</t>
    </r>
    <r>
      <rPr>
        <b/>
        <sz val="14"/>
        <color indexed="63"/>
        <rFont val="Times New Roman"/>
        <family val="1"/>
        <charset val="204"/>
      </rPr>
      <t>)</t>
    </r>
  </si>
  <si>
    <t>30 декабря</t>
  </si>
</sst>
</file>

<file path=xl/styles.xml><?xml version="1.0" encoding="utf-8"?>
<styleSheet xmlns="http://schemas.openxmlformats.org/spreadsheetml/2006/main">
  <fonts count="29">
    <font>
      <sz val="10"/>
      <name val="Arial"/>
    </font>
    <font>
      <sz val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9"/>
      <name val="Arial"/>
    </font>
    <font>
      <vertAlign val="superscript"/>
      <sz val="10"/>
      <name val="Times New Roman"/>
      <family val="1"/>
      <charset val="204"/>
    </font>
    <font>
      <sz val="8"/>
      <color indexed="81"/>
      <name val="Tahoma"/>
      <charset val="204"/>
    </font>
    <font>
      <b/>
      <sz val="8"/>
      <color indexed="81"/>
      <name val="Tahoma"/>
      <charset val="204"/>
    </font>
    <font>
      <b/>
      <sz val="12"/>
      <name val="Arial"/>
      <family val="2"/>
      <charset val="204"/>
    </font>
    <font>
      <sz val="10"/>
      <name val="Arial"/>
    </font>
    <font>
      <sz val="11"/>
      <name val="Arial"/>
    </font>
    <font>
      <sz val="10"/>
      <color indexed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color indexed="63"/>
      <name val="Times New Roman"/>
      <family val="1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0"/>
      <name val="Arial"/>
      <family val="2"/>
      <charset val="204"/>
    </font>
    <font>
      <sz val="9"/>
      <color indexed="63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vertAlign val="superscript"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4" fontId="0" fillId="0" borderId="0" xfId="0" applyNumberFormat="1"/>
    <xf numFmtId="4" fontId="9" fillId="0" borderId="1" xfId="0" applyNumberFormat="1" applyFont="1" applyBorder="1"/>
    <xf numFmtId="0" fontId="3" fillId="0" borderId="0" xfId="0" applyFont="1"/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4" fontId="11" fillId="0" borderId="1" xfId="0" applyNumberFormat="1" applyFont="1" applyFill="1" applyBorder="1"/>
    <xf numFmtId="4" fontId="9" fillId="0" borderId="1" xfId="0" applyNumberFormat="1" applyFont="1" applyFill="1" applyBorder="1"/>
    <xf numFmtId="0" fontId="12" fillId="0" borderId="0" xfId="0" applyFont="1" applyFill="1"/>
    <xf numFmtId="4" fontId="13" fillId="0" borderId="1" xfId="0" applyNumberFormat="1" applyFont="1" applyFill="1" applyBorder="1"/>
    <xf numFmtId="4" fontId="11" fillId="0" borderId="1" xfId="0" applyNumberFormat="1" applyFont="1" applyFill="1" applyBorder="1" applyAlignment="1"/>
    <xf numFmtId="3" fontId="5" fillId="0" borderId="1" xfId="0" applyNumberFormat="1" applyFont="1" applyFill="1" applyBorder="1" applyAlignment="1"/>
    <xf numFmtId="0" fontId="5" fillId="0" borderId="1" xfId="0" applyFont="1" applyFill="1" applyBorder="1" applyAlignment="1"/>
    <xf numFmtId="0" fontId="14" fillId="0" borderId="2" xfId="0" applyFont="1" applyBorder="1" applyAlignment="1"/>
    <xf numFmtId="0" fontId="1" fillId="0" borderId="1" xfId="0" applyFont="1" applyFill="1" applyBorder="1" applyAlignment="1">
      <alignment vertical="justify" wrapText="1"/>
    </xf>
    <xf numFmtId="0" fontId="10" fillId="0" borderId="1" xfId="0" applyFont="1" applyFill="1" applyBorder="1" applyAlignment="1">
      <alignment vertical="justify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4" fontId="15" fillId="0" borderId="1" xfId="0" applyNumberFormat="1" applyFont="1" applyBorder="1"/>
    <xf numFmtId="3" fontId="20" fillId="0" borderId="1" xfId="0" applyNumberFormat="1" applyFont="1" applyFill="1" applyBorder="1" applyAlignment="1"/>
    <xf numFmtId="0" fontId="20" fillId="0" borderId="1" xfId="0" applyFont="1" applyFill="1" applyBorder="1" applyAlignment="1"/>
    <xf numFmtId="0" fontId="13" fillId="0" borderId="3" xfId="0" applyFont="1" applyBorder="1" applyAlignment="1"/>
    <xf numFmtId="0" fontId="1" fillId="0" borderId="1" xfId="0" applyFont="1" applyBorder="1" applyAlignment="1"/>
    <xf numFmtId="4" fontId="15" fillId="0" borderId="1" xfId="0" applyNumberFormat="1" applyFont="1" applyBorder="1" applyAlignment="1"/>
    <xf numFmtId="0" fontId="23" fillId="0" borderId="1" xfId="0" applyFont="1" applyFill="1" applyBorder="1" applyAlignment="1">
      <alignment horizontal="center" vertical="center"/>
    </xf>
    <xf numFmtId="4" fontId="19" fillId="0" borderId="1" xfId="0" applyNumberFormat="1" applyFont="1" applyFill="1" applyBorder="1"/>
    <xf numFmtId="4" fontId="20" fillId="0" borderId="1" xfId="0" applyNumberFormat="1" applyFont="1" applyFill="1" applyBorder="1"/>
    <xf numFmtId="4" fontId="25" fillId="0" borderId="1" xfId="0" applyNumberFormat="1" applyFont="1" applyFill="1" applyBorder="1"/>
    <xf numFmtId="0" fontId="4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23" fillId="0" borderId="1" xfId="0" applyFont="1" applyBorder="1" applyAlignment="1">
      <alignment vertical="justify" wrapText="1"/>
    </xf>
    <xf numFmtId="0" fontId="19" fillId="0" borderId="1" xfId="0" applyFont="1" applyBorder="1" applyAlignment="1">
      <alignment vertical="justify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/>
    <xf numFmtId="0" fontId="19" fillId="0" borderId="1" xfId="0" applyFont="1" applyBorder="1" applyAlignment="1">
      <alignment horizontal="center"/>
    </xf>
    <xf numFmtId="0" fontId="20" fillId="0" borderId="1" xfId="0" applyFont="1" applyFill="1" applyBorder="1" applyAlignment="1">
      <alignment vertical="justify" wrapText="1"/>
    </xf>
    <xf numFmtId="0" fontId="19" fillId="0" borderId="1" xfId="0" applyFont="1" applyFill="1" applyBorder="1" applyAlignment="1">
      <alignment vertical="justify"/>
    </xf>
    <xf numFmtId="3" fontId="19" fillId="0" borderId="1" xfId="0" applyNumberFormat="1" applyFont="1" applyFill="1" applyBorder="1" applyAlignment="1"/>
    <xf numFmtId="0" fontId="19" fillId="0" borderId="1" xfId="0" applyFont="1" applyFill="1" applyBorder="1" applyAlignment="1"/>
    <xf numFmtId="4" fontId="19" fillId="0" borderId="1" xfId="0" applyNumberFormat="1" applyFont="1" applyFill="1" applyBorder="1" applyAlignment="1"/>
    <xf numFmtId="0" fontId="20" fillId="0" borderId="2" xfId="0" applyFont="1" applyFill="1" applyBorder="1" applyAlignment="1">
      <alignment vertical="justify" wrapText="1"/>
    </xf>
    <xf numFmtId="0" fontId="20" fillId="0" borderId="3" xfId="0" applyFont="1" applyFill="1" applyBorder="1" applyAlignment="1">
      <alignment vertical="justify" wrapText="1"/>
    </xf>
    <xf numFmtId="3" fontId="19" fillId="0" borderId="2" xfId="0" applyNumberFormat="1" applyFont="1" applyFill="1" applyBorder="1" applyAlignment="1"/>
    <xf numFmtId="3" fontId="19" fillId="0" borderId="3" xfId="0" applyNumberFormat="1" applyFont="1" applyFill="1" applyBorder="1" applyAlignment="1"/>
    <xf numFmtId="4" fontId="19" fillId="0" borderId="2" xfId="0" applyNumberFormat="1" applyFont="1" applyFill="1" applyBorder="1" applyAlignment="1"/>
    <xf numFmtId="4" fontId="19" fillId="0" borderId="3" xfId="0" applyNumberFormat="1" applyFont="1" applyFill="1" applyBorder="1" applyAlignment="1"/>
    <xf numFmtId="0" fontId="19" fillId="0" borderId="1" xfId="0" applyFont="1" applyFill="1" applyBorder="1" applyAlignment="1">
      <alignment vertical="justify" wrapText="1"/>
    </xf>
    <xf numFmtId="0" fontId="24" fillId="0" borderId="2" xfId="0" applyFont="1" applyFill="1" applyBorder="1" applyAlignment="1">
      <alignment wrapText="1"/>
    </xf>
    <xf numFmtId="0" fontId="19" fillId="0" borderId="3" xfId="0" applyFont="1" applyFill="1" applyBorder="1" applyAlignment="1">
      <alignment wrapText="1"/>
    </xf>
    <xf numFmtId="4" fontId="25" fillId="0" borderId="1" xfId="0" applyNumberFormat="1" applyFont="1" applyFill="1" applyBorder="1" applyAlignment="1"/>
    <xf numFmtId="4" fontId="20" fillId="0" borderId="1" xfId="0" applyNumberFormat="1" applyFont="1" applyFill="1" applyBorder="1" applyAlignment="1"/>
    <xf numFmtId="0" fontId="4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0" fillId="0" borderId="4" xfId="0" applyBorder="1" applyAlignment="1"/>
    <xf numFmtId="4" fontId="9" fillId="0" borderId="4" xfId="0" applyNumberFormat="1" applyFont="1" applyBorder="1" applyAlignment="1"/>
    <xf numFmtId="4" fontId="9" fillId="0" borderId="4" xfId="0" applyNumberFormat="1" applyFont="1" applyBorder="1"/>
    <xf numFmtId="4" fontId="27" fillId="0" borderId="1" xfId="0" applyNumberFormat="1" applyFont="1" applyBorder="1" applyAlignment="1"/>
    <xf numFmtId="4" fontId="27" fillId="0" borderId="1" xfId="0" applyNumberFormat="1" applyFont="1" applyBorder="1"/>
    <xf numFmtId="4" fontId="28" fillId="0" borderId="4" xfId="0" applyNumberFormat="1" applyFont="1" applyBorder="1" applyAlignment="1"/>
    <xf numFmtId="4" fontId="11" fillId="0" borderId="1" xfId="0" applyNumberFormat="1" applyFont="1" applyFill="1" applyBorder="1" applyAlignment="1"/>
    <xf numFmtId="3" fontId="5" fillId="0" borderId="1" xfId="0" applyNumberFormat="1" applyFont="1" applyFill="1" applyBorder="1" applyAlignment="1"/>
    <xf numFmtId="0" fontId="5" fillId="0" borderId="1" xfId="0" applyFont="1" applyFill="1" applyBorder="1" applyAlignment="1"/>
    <xf numFmtId="0" fontId="1" fillId="0" borderId="1" xfId="0" applyFont="1" applyFill="1" applyBorder="1" applyAlignment="1">
      <alignment vertical="justify" wrapText="1"/>
    </xf>
    <xf numFmtId="0" fontId="10" fillId="0" borderId="1" xfId="0" applyFont="1" applyFill="1" applyBorder="1" applyAlignment="1">
      <alignment vertical="justify"/>
    </xf>
    <xf numFmtId="0" fontId="1" fillId="0" borderId="2" xfId="0" applyFont="1" applyFill="1" applyBorder="1" applyAlignment="1">
      <alignment vertical="justify" wrapText="1"/>
    </xf>
    <xf numFmtId="0" fontId="1" fillId="0" borderId="3" xfId="0" applyFont="1" applyFill="1" applyBorder="1" applyAlignment="1">
      <alignment vertical="justify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0" fontId="10" fillId="0" borderId="1" xfId="0" applyFont="1" applyFill="1" applyBorder="1" applyAlignment="1">
      <alignment vertical="justify" wrapText="1"/>
    </xf>
    <xf numFmtId="3" fontId="5" fillId="0" borderId="2" xfId="0" applyNumberFormat="1" applyFont="1" applyFill="1" applyBorder="1" applyAlignment="1"/>
    <xf numFmtId="0" fontId="0" fillId="0" borderId="3" xfId="0" applyBorder="1"/>
    <xf numFmtId="3" fontId="5" fillId="0" borderId="3" xfId="0" applyNumberFormat="1" applyFont="1" applyFill="1" applyBorder="1" applyAlignment="1"/>
    <xf numFmtId="4" fontId="11" fillId="0" borderId="2" xfId="0" applyNumberFormat="1" applyFont="1" applyFill="1" applyBorder="1" applyAlignment="1"/>
    <xf numFmtId="4" fontId="11" fillId="0" borderId="3" xfId="0" applyNumberFormat="1" applyFont="1" applyFill="1" applyBorder="1" applyAlignment="1"/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justify" wrapText="1"/>
    </xf>
    <xf numFmtId="0" fontId="0" fillId="0" borderId="1" xfId="0" applyBorder="1" applyAlignment="1">
      <alignment vertical="justify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4" fontId="9" fillId="0" borderId="1" xfId="0" applyNumberFormat="1" applyFont="1" applyFill="1" applyBorder="1" applyAlignment="1"/>
    <xf numFmtId="0" fontId="15" fillId="0" borderId="2" xfId="0" applyFont="1" applyFill="1" applyBorder="1" applyAlignment="1">
      <alignment wrapText="1"/>
    </xf>
    <xf numFmtId="0" fontId="16" fillId="0" borderId="3" xfId="0" applyFont="1" applyFill="1" applyBorder="1" applyAlignment="1">
      <alignment wrapText="1"/>
    </xf>
    <xf numFmtId="4" fontId="9" fillId="0" borderId="1" xfId="0" applyNumberFormat="1" applyFont="1" applyBorder="1" applyAlignment="1"/>
    <xf numFmtId="0" fontId="4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4" fillId="0" borderId="2" xfId="0" applyFont="1" applyBorder="1" applyAlignment="1"/>
    <xf numFmtId="0" fontId="13" fillId="0" borderId="3" xfId="0" applyFont="1" applyBorder="1" applyAlignment="1"/>
    <xf numFmtId="0" fontId="1" fillId="0" borderId="1" xfId="0" applyFont="1" applyBorder="1" applyAlignment="1"/>
    <xf numFmtId="4" fontId="15" fillId="0" borderId="1" xfId="0" applyNumberFormat="1" applyFont="1" applyBorder="1" applyAlignment="1"/>
    <xf numFmtId="3" fontId="20" fillId="0" borderId="1" xfId="0" applyNumberFormat="1" applyFont="1" applyFill="1" applyBorder="1" applyAlignment="1"/>
    <xf numFmtId="0" fontId="20" fillId="0" borderId="1" xfId="0" applyFont="1" applyFill="1" applyBorder="1" applyAlignment="1"/>
    <xf numFmtId="4" fontId="13" fillId="0" borderId="1" xfId="0" applyNumberFormat="1" applyFont="1" applyFill="1" applyBorder="1" applyAlignment="1"/>
    <xf numFmtId="0" fontId="22" fillId="0" borderId="0" xfId="0" applyFont="1" applyAlignment="1">
      <alignment horizontal="right" wrapText="1"/>
    </xf>
    <xf numFmtId="0" fontId="19" fillId="0" borderId="0" xfId="0" applyFont="1" applyAlignment="1">
      <alignment horizontal="left"/>
    </xf>
  </cellXfs>
  <cellStyles count="1">
    <cellStyle name="Обычный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justify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justify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Таблица2" displayName="Таблица2" ref="A13:J44" totalsRowShown="0" headerRowDxfId="12" dataDxfId="11" tableBorderDxfId="10">
  <autoFilter ref="A13:J44"/>
  <tableColumns count="10">
    <tableColumn id="1" name="Столбец1" dataDxfId="9"/>
    <tableColumn id="2" name="Прогноз доходов   бюджета МО Угранское сельское поселение Угранского района Смоленской области (налоговых и неналоговых) на   2019 год  (первоначальный)" dataDxfId="8"/>
    <tableColumn id="3" name="Столбец2" dataDxfId="7"/>
    <tableColumn id="4" name="Столбец3" dataDxfId="6"/>
    <tableColumn id="5" name="Столбец4" dataDxfId="5"/>
    <tableColumn id="6" name="Столбец5" dataDxfId="4"/>
    <tableColumn id="7" name="Столбец6" dataDxfId="3"/>
    <tableColumn id="8" name="Столбец7" dataDxfId="2"/>
    <tableColumn id="9" name="Столбец8" dataDxfId="1"/>
    <tableColumn id="10" name="Столбец9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1"/>
  <sheetViews>
    <sheetView tabSelected="1" view="pageBreakPreview" topLeftCell="A40" zoomScale="75" zoomScaleNormal="80" zoomScaleSheetLayoutView="75" workbookViewId="0">
      <selection activeCell="D57" sqref="D57"/>
    </sheetView>
  </sheetViews>
  <sheetFormatPr defaultRowHeight="12.75"/>
  <cols>
    <col min="1" max="1" width="9.140625" customWidth="1"/>
    <col min="2" max="2" width="22.5703125" customWidth="1"/>
    <col min="3" max="3" width="7.42578125" customWidth="1"/>
    <col min="4" max="4" width="16.7109375" customWidth="1"/>
    <col min="6" max="6" width="6.85546875" customWidth="1"/>
    <col min="7" max="7" width="14.5703125" customWidth="1"/>
    <col min="8" max="8" width="14.85546875" customWidth="1"/>
    <col min="9" max="9" width="16.85546875" customWidth="1"/>
    <col min="10" max="10" width="15.7109375" customWidth="1"/>
  </cols>
  <sheetData>
    <row r="1" spans="1:10">
      <c r="F1" s="68" t="s">
        <v>39</v>
      </c>
      <c r="G1" s="69"/>
      <c r="H1" s="69"/>
      <c r="I1" s="69"/>
    </row>
    <row r="2" spans="1:10">
      <c r="F2" s="69"/>
      <c r="G2" s="69"/>
      <c r="H2" s="69"/>
      <c r="I2" s="69"/>
    </row>
    <row r="3" spans="1:10">
      <c r="F3" s="69"/>
      <c r="G3" s="69"/>
      <c r="H3" s="69"/>
      <c r="I3" s="69"/>
    </row>
    <row r="4" spans="1:10">
      <c r="F4" s="69"/>
      <c r="G4" s="69"/>
      <c r="H4" s="69"/>
      <c r="I4" s="69"/>
    </row>
    <row r="5" spans="1:10">
      <c r="F5" s="69"/>
      <c r="G5" s="69"/>
      <c r="H5" s="69"/>
      <c r="I5" s="69"/>
    </row>
    <row r="6" spans="1:10">
      <c r="F6" s="69"/>
      <c r="G6" s="69"/>
      <c r="H6" s="69"/>
      <c r="I6" s="69"/>
    </row>
    <row r="7" spans="1:10">
      <c r="F7" s="69"/>
      <c r="G7" s="69"/>
      <c r="H7" s="69"/>
      <c r="I7" s="69"/>
    </row>
    <row r="8" spans="1:10" ht="9" customHeight="1">
      <c r="F8" s="69"/>
      <c r="G8" s="69"/>
      <c r="H8" s="69"/>
      <c r="I8" s="69"/>
    </row>
    <row r="9" spans="1:10" ht="6" customHeight="1">
      <c r="F9" s="69"/>
      <c r="G9" s="69"/>
      <c r="H9" s="69"/>
      <c r="I9" s="69"/>
    </row>
    <row r="10" spans="1:10" ht="7.5" customHeight="1">
      <c r="F10" s="69"/>
      <c r="G10" s="69"/>
      <c r="H10" s="69"/>
      <c r="I10" s="69"/>
    </row>
    <row r="11" spans="1:10" ht="7.5" customHeight="1"/>
    <row r="12" spans="1:10" ht="9.75" customHeight="1"/>
    <row r="13" spans="1:10">
      <c r="B13" s="70" t="s">
        <v>51</v>
      </c>
      <c r="C13" s="71"/>
      <c r="D13" s="71"/>
      <c r="E13" s="71"/>
      <c r="F13" s="71"/>
      <c r="G13" s="71"/>
      <c r="H13" s="71"/>
      <c r="I13" s="71"/>
    </row>
    <row r="14" spans="1:10" ht="22.5" customHeight="1">
      <c r="B14" s="71"/>
      <c r="C14" s="71"/>
      <c r="D14" s="71"/>
      <c r="E14" s="71"/>
      <c r="F14" s="71"/>
      <c r="G14" s="71"/>
      <c r="H14" s="71"/>
      <c r="I14" s="71"/>
    </row>
    <row r="15" spans="1:10" ht="15.75">
      <c r="B15" s="78" t="s">
        <v>0</v>
      </c>
      <c r="C15" s="79"/>
      <c r="D15" s="79"/>
      <c r="E15" s="79"/>
      <c r="F15" s="79"/>
      <c r="G15" s="79"/>
      <c r="H15" s="79"/>
      <c r="I15" s="79"/>
    </row>
    <row r="16" spans="1:10">
      <c r="A16" s="81" t="s">
        <v>1</v>
      </c>
      <c r="B16" s="82"/>
      <c r="C16" s="83" t="s">
        <v>2</v>
      </c>
      <c r="D16" s="84"/>
      <c r="E16" s="83" t="s">
        <v>3</v>
      </c>
      <c r="F16" s="84"/>
      <c r="G16" s="80" t="s">
        <v>4</v>
      </c>
      <c r="H16" s="80"/>
      <c r="I16" s="80"/>
      <c r="J16" s="80"/>
    </row>
    <row r="17" spans="1:10" s="6" customFormat="1" ht="39.75" customHeight="1">
      <c r="A17" s="82"/>
      <c r="B17" s="82"/>
      <c r="C17" s="84"/>
      <c r="D17" s="84"/>
      <c r="E17" s="84"/>
      <c r="F17" s="84"/>
      <c r="G17" s="5" t="s">
        <v>5</v>
      </c>
      <c r="H17" s="5" t="s">
        <v>6</v>
      </c>
      <c r="I17" s="5" t="s">
        <v>7</v>
      </c>
      <c r="J17" s="5" t="s">
        <v>8</v>
      </c>
    </row>
    <row r="18" spans="1:10" s="6" customFormat="1" ht="111" customHeight="1">
      <c r="A18" s="64" t="s">
        <v>9</v>
      </c>
      <c r="B18" s="65"/>
      <c r="C18" s="73">
        <v>1.8210102010009999E+19</v>
      </c>
      <c r="D18" s="74"/>
      <c r="E18" s="61">
        <v>16785800</v>
      </c>
      <c r="F18" s="61"/>
      <c r="G18" s="7">
        <v>3021444</v>
      </c>
      <c r="H18" s="7">
        <v>50357</v>
      </c>
      <c r="I18" s="7">
        <v>8443258</v>
      </c>
      <c r="J18" s="10">
        <f>E18-G18-H18-I18</f>
        <v>5270741</v>
      </c>
    </row>
    <row r="19" spans="1:10" s="6" customFormat="1" ht="157.5" customHeight="1">
      <c r="A19" s="66" t="s">
        <v>10</v>
      </c>
      <c r="B19" s="67"/>
      <c r="C19" s="73">
        <v>1.821010202001E+19</v>
      </c>
      <c r="D19" s="75"/>
      <c r="E19" s="76">
        <v>0</v>
      </c>
      <c r="F19" s="77"/>
      <c r="G19" s="7"/>
      <c r="H19" s="7"/>
      <c r="I19" s="7"/>
      <c r="J19" s="10"/>
    </row>
    <row r="20" spans="1:10" s="6" customFormat="1" ht="65.25" customHeight="1">
      <c r="A20" s="64" t="s">
        <v>11</v>
      </c>
      <c r="B20" s="65"/>
      <c r="C20" s="62">
        <v>1.8210102030009999E+19</v>
      </c>
      <c r="D20" s="63"/>
      <c r="E20" s="61">
        <v>0</v>
      </c>
      <c r="F20" s="61"/>
      <c r="G20" s="7"/>
      <c r="H20" s="7"/>
      <c r="I20" s="7"/>
      <c r="J20" s="10"/>
    </row>
    <row r="21" spans="1:10" s="6" customFormat="1" ht="148.5" customHeight="1">
      <c r="A21" s="64" t="s">
        <v>12</v>
      </c>
      <c r="B21" s="72"/>
      <c r="C21" s="62">
        <v>1.821010204001E+19</v>
      </c>
      <c r="D21" s="63"/>
      <c r="E21" s="61">
        <v>58300</v>
      </c>
      <c r="F21" s="61"/>
      <c r="G21" s="7">
        <v>12010</v>
      </c>
      <c r="H21" s="7">
        <v>6296</v>
      </c>
      <c r="I21" s="7">
        <v>1924</v>
      </c>
      <c r="J21" s="10">
        <f t="shared" ref="J21:J26" si="0">E21-G21-H21-I21</f>
        <v>38070</v>
      </c>
    </row>
    <row r="22" spans="1:10" s="6" customFormat="1" ht="27.75" customHeight="1">
      <c r="A22" s="64" t="s">
        <v>13</v>
      </c>
      <c r="B22" s="72"/>
      <c r="C22" s="62">
        <v>1.8210502000020001E+19</v>
      </c>
      <c r="D22" s="63"/>
      <c r="E22" s="61">
        <v>1700000</v>
      </c>
      <c r="F22" s="61"/>
      <c r="G22" s="7">
        <v>394400</v>
      </c>
      <c r="H22" s="7">
        <v>476000</v>
      </c>
      <c r="I22" s="7">
        <v>425000</v>
      </c>
      <c r="J22" s="10">
        <f t="shared" si="0"/>
        <v>404600</v>
      </c>
    </row>
    <row r="23" spans="1:10" s="6" customFormat="1" ht="18" customHeight="1">
      <c r="A23" s="64" t="s">
        <v>14</v>
      </c>
      <c r="B23" s="72"/>
      <c r="C23" s="62">
        <v>1.821050300001E+19</v>
      </c>
      <c r="D23" s="63"/>
      <c r="E23" s="61">
        <v>19100</v>
      </c>
      <c r="F23" s="61"/>
      <c r="G23" s="7">
        <v>1970</v>
      </c>
      <c r="H23" s="7">
        <v>2204</v>
      </c>
      <c r="I23" s="7">
        <v>7067</v>
      </c>
      <c r="J23" s="10">
        <f t="shared" si="0"/>
        <v>7859</v>
      </c>
    </row>
    <row r="24" spans="1:10" s="6" customFormat="1" ht="56.25" customHeight="1">
      <c r="A24" s="64" t="s">
        <v>15</v>
      </c>
      <c r="B24" s="72"/>
      <c r="C24" s="62">
        <v>1.8210504020020001E+19</v>
      </c>
      <c r="D24" s="63"/>
      <c r="E24" s="61">
        <v>714500</v>
      </c>
      <c r="F24" s="61"/>
      <c r="G24" s="7">
        <v>192200</v>
      </c>
      <c r="H24" s="7">
        <v>57875</v>
      </c>
      <c r="I24" s="7">
        <v>77166</v>
      </c>
      <c r="J24" s="10">
        <f t="shared" si="0"/>
        <v>387259</v>
      </c>
    </row>
    <row r="25" spans="1:10" s="6" customFormat="1" ht="40.5" customHeight="1">
      <c r="A25" s="64" t="s">
        <v>16</v>
      </c>
      <c r="B25" s="72"/>
      <c r="C25" s="62">
        <v>1.821070102001E+19</v>
      </c>
      <c r="D25" s="63"/>
      <c r="E25" s="61">
        <v>2328500</v>
      </c>
      <c r="F25" s="61"/>
      <c r="G25" s="7">
        <v>165324</v>
      </c>
      <c r="H25" s="7">
        <v>749780</v>
      </c>
      <c r="I25" s="7">
        <v>807990</v>
      </c>
      <c r="J25" s="10">
        <f t="shared" si="0"/>
        <v>605406</v>
      </c>
    </row>
    <row r="26" spans="1:10" s="6" customFormat="1" ht="74.25" customHeight="1">
      <c r="A26" s="64" t="s">
        <v>17</v>
      </c>
      <c r="B26" s="72"/>
      <c r="C26" s="62">
        <v>1.8210803010009999E+19</v>
      </c>
      <c r="D26" s="63"/>
      <c r="E26" s="61">
        <v>451000</v>
      </c>
      <c r="F26" s="61"/>
      <c r="G26" s="7">
        <v>60434</v>
      </c>
      <c r="H26" s="7">
        <v>79376</v>
      </c>
      <c r="I26" s="7">
        <v>85700</v>
      </c>
      <c r="J26" s="10">
        <f t="shared" si="0"/>
        <v>225490</v>
      </c>
    </row>
    <row r="27" spans="1:10" s="6" customFormat="1" ht="24.75" customHeight="1">
      <c r="A27" s="86" t="s">
        <v>18</v>
      </c>
      <c r="B27" s="87"/>
      <c r="C27" s="63"/>
      <c r="D27" s="63"/>
      <c r="E27" s="85">
        <f>SUM(E18:F26)</f>
        <v>22057200</v>
      </c>
      <c r="F27" s="85"/>
      <c r="G27" s="8">
        <f>SUM(G18:G26)</f>
        <v>3847782</v>
      </c>
      <c r="H27" s="8">
        <f>SUM(H18:H26)</f>
        <v>1421888</v>
      </c>
      <c r="I27" s="8">
        <f>SUM(I18:I26)</f>
        <v>9848105</v>
      </c>
      <c r="J27" s="8">
        <f>SUM(J18:J26)</f>
        <v>6939425</v>
      </c>
    </row>
    <row r="28" spans="1:10" s="6" customFormat="1" ht="111" customHeight="1">
      <c r="A28" s="64" t="s">
        <v>19</v>
      </c>
      <c r="B28" s="72"/>
      <c r="C28" s="62">
        <v>9.0111105013100003E+19</v>
      </c>
      <c r="D28" s="63"/>
      <c r="E28" s="61">
        <v>1496000</v>
      </c>
      <c r="F28" s="61"/>
      <c r="G28" s="7">
        <v>103225</v>
      </c>
      <c r="H28" s="7">
        <v>493680</v>
      </c>
      <c r="I28" s="7">
        <v>495180</v>
      </c>
      <c r="J28" s="10">
        <f>E28-G28-H28-I28</f>
        <v>403915</v>
      </c>
    </row>
    <row r="29" spans="1:10" s="6" customFormat="1" ht="114" customHeight="1">
      <c r="A29" s="64" t="s">
        <v>20</v>
      </c>
      <c r="B29" s="65"/>
      <c r="C29" s="62">
        <v>9.0111105035049992E+19</v>
      </c>
      <c r="D29" s="63"/>
      <c r="E29" s="61">
        <v>113000</v>
      </c>
      <c r="F29" s="61"/>
      <c r="G29" s="7">
        <v>55370</v>
      </c>
      <c r="H29" s="7">
        <v>33109</v>
      </c>
      <c r="I29" s="7">
        <v>12317</v>
      </c>
      <c r="J29" s="7">
        <f>E29-G29-H29-I29</f>
        <v>12204</v>
      </c>
    </row>
    <row r="30" spans="1:10" s="6" customFormat="1" ht="39" customHeight="1">
      <c r="A30" s="64" t="s">
        <v>21</v>
      </c>
      <c r="B30" s="65"/>
      <c r="C30" s="62">
        <v>4.8112010100100004E+18</v>
      </c>
      <c r="D30" s="63"/>
      <c r="E30" s="61">
        <v>1700</v>
      </c>
      <c r="F30" s="61"/>
      <c r="G30" s="7">
        <v>272</v>
      </c>
      <c r="H30" s="7">
        <v>578</v>
      </c>
      <c r="I30" s="7">
        <v>323</v>
      </c>
      <c r="J30" s="7">
        <f>E30-G30-H30-I30</f>
        <v>527</v>
      </c>
    </row>
    <row r="31" spans="1:10" s="6" customFormat="1" ht="27.75" customHeight="1">
      <c r="A31" s="64" t="s">
        <v>22</v>
      </c>
      <c r="B31" s="65"/>
      <c r="C31" s="62">
        <v>4.8112010400100004E+18</v>
      </c>
      <c r="D31" s="63"/>
      <c r="E31" s="61">
        <v>0</v>
      </c>
      <c r="F31" s="61"/>
      <c r="G31" s="7"/>
      <c r="H31" s="7"/>
      <c r="I31" s="7"/>
      <c r="J31" s="7"/>
    </row>
    <row r="32" spans="1:10" s="9" customFormat="1" ht="43.5" customHeight="1">
      <c r="A32" s="64" t="s">
        <v>23</v>
      </c>
      <c r="B32" s="72"/>
      <c r="C32" s="62">
        <v>9.0411301995049992E+19</v>
      </c>
      <c r="D32" s="62"/>
      <c r="E32" s="61">
        <v>0</v>
      </c>
      <c r="F32" s="61"/>
      <c r="G32" s="7">
        <v>0</v>
      </c>
      <c r="H32" s="7">
        <v>0</v>
      </c>
      <c r="I32" s="7">
        <v>0</v>
      </c>
      <c r="J32" s="7">
        <f t="shared" ref="J32:J40" si="1">E32-G32-H32-I32</f>
        <v>0</v>
      </c>
    </row>
    <row r="33" spans="1:10" s="6" customFormat="1" ht="28.5" customHeight="1">
      <c r="A33" s="64" t="s">
        <v>24</v>
      </c>
      <c r="B33" s="72"/>
      <c r="C33" s="62">
        <v>9.0411302995050004E+19</v>
      </c>
      <c r="D33" s="62"/>
      <c r="E33" s="61">
        <v>0</v>
      </c>
      <c r="F33" s="61"/>
      <c r="G33" s="7">
        <v>0</v>
      </c>
      <c r="H33" s="7">
        <v>0</v>
      </c>
      <c r="I33" s="7">
        <v>0</v>
      </c>
      <c r="J33" s="7">
        <f t="shared" si="1"/>
        <v>0</v>
      </c>
    </row>
    <row r="34" spans="1:10" s="6" customFormat="1" ht="63.75" customHeight="1">
      <c r="A34" s="64" t="s">
        <v>25</v>
      </c>
      <c r="B34" s="72"/>
      <c r="C34" s="62">
        <v>9.0111406013099999E+19</v>
      </c>
      <c r="D34" s="63"/>
      <c r="E34" s="61">
        <v>0</v>
      </c>
      <c r="F34" s="61"/>
      <c r="G34" s="7">
        <v>0</v>
      </c>
      <c r="H34" s="7">
        <v>0</v>
      </c>
      <c r="I34" s="7">
        <v>0</v>
      </c>
      <c r="J34" s="7">
        <f t="shared" si="1"/>
        <v>0</v>
      </c>
    </row>
    <row r="35" spans="1:10" s="6" customFormat="1" ht="106.5" customHeight="1">
      <c r="A35" s="64" t="s">
        <v>38</v>
      </c>
      <c r="B35" s="72"/>
      <c r="C35" s="62">
        <v>1.8211603010009999E+19</v>
      </c>
      <c r="D35" s="63"/>
      <c r="E35" s="61">
        <v>13000</v>
      </c>
      <c r="F35" s="61"/>
      <c r="G35" s="7">
        <v>1560</v>
      </c>
      <c r="H35" s="7">
        <v>4550</v>
      </c>
      <c r="I35" s="7">
        <v>3250</v>
      </c>
      <c r="J35" s="7">
        <f t="shared" si="1"/>
        <v>3640</v>
      </c>
    </row>
    <row r="36" spans="1:10" s="6" customFormat="1" ht="91.5" customHeight="1">
      <c r="A36" s="64" t="s">
        <v>26</v>
      </c>
      <c r="B36" s="64"/>
      <c r="C36" s="62">
        <v>1.8211608010009999E+19</v>
      </c>
      <c r="D36" s="63"/>
      <c r="E36" s="61">
        <v>2500</v>
      </c>
      <c r="F36" s="61"/>
      <c r="G36" s="7">
        <v>625</v>
      </c>
      <c r="H36" s="7">
        <v>625</v>
      </c>
      <c r="I36" s="7">
        <v>625</v>
      </c>
      <c r="J36" s="7">
        <f t="shared" ref="J36" si="2">E36-G36-H36-I36</f>
        <v>625</v>
      </c>
    </row>
    <row r="37" spans="1:10" s="6" customFormat="1" ht="93" customHeight="1">
      <c r="A37" s="64" t="s">
        <v>28</v>
      </c>
      <c r="B37" s="64"/>
      <c r="C37" s="62">
        <v>1.8811643000009998E+19</v>
      </c>
      <c r="D37" s="63"/>
      <c r="E37" s="61">
        <v>20500</v>
      </c>
      <c r="F37" s="61"/>
      <c r="G37" s="7">
        <v>2255</v>
      </c>
      <c r="H37" s="7">
        <v>1640</v>
      </c>
      <c r="I37" s="7">
        <v>4059</v>
      </c>
      <c r="J37" s="7">
        <f t="shared" ref="J37" si="3">E37-G37-H37-I37</f>
        <v>12546</v>
      </c>
    </row>
    <row r="38" spans="1:10" s="6" customFormat="1" ht="52.5" customHeight="1">
      <c r="A38" s="64" t="s">
        <v>29</v>
      </c>
      <c r="B38" s="64"/>
      <c r="C38" s="62">
        <v>1.8811690050049999E+19</v>
      </c>
      <c r="D38" s="63"/>
      <c r="E38" s="61">
        <v>146300</v>
      </c>
      <c r="F38" s="61"/>
      <c r="G38" s="7">
        <v>80465</v>
      </c>
      <c r="H38" s="7">
        <v>49700</v>
      </c>
      <c r="I38" s="7">
        <v>16093</v>
      </c>
      <c r="J38" s="7">
        <f t="shared" ref="J38:J42" si="4">E38-G38-H38-I38</f>
        <v>42</v>
      </c>
    </row>
    <row r="39" spans="1:10" s="6" customFormat="1" ht="57" customHeight="1">
      <c r="A39" s="64" t="s">
        <v>29</v>
      </c>
      <c r="B39" s="64"/>
      <c r="C39" s="95">
        <v>8.3111690050049999E+19</v>
      </c>
      <c r="D39" s="96"/>
      <c r="E39" s="97">
        <v>6300</v>
      </c>
      <c r="F39" s="97"/>
      <c r="G39" s="10">
        <v>1575</v>
      </c>
      <c r="H39" s="10">
        <v>1575</v>
      </c>
      <c r="I39" s="10">
        <v>1575</v>
      </c>
      <c r="J39" s="7">
        <f t="shared" si="4"/>
        <v>1575</v>
      </c>
    </row>
    <row r="40" spans="1:10" s="6" customFormat="1" ht="78" customHeight="1">
      <c r="A40" s="64" t="s">
        <v>27</v>
      </c>
      <c r="B40" s="72"/>
      <c r="C40" s="62">
        <v>1.411162800001E+19</v>
      </c>
      <c r="D40" s="63"/>
      <c r="E40" s="61">
        <v>25000</v>
      </c>
      <c r="F40" s="61"/>
      <c r="G40" s="7">
        <v>4500</v>
      </c>
      <c r="H40" s="7">
        <v>6250</v>
      </c>
      <c r="I40" s="7">
        <v>3000</v>
      </c>
      <c r="J40" s="7">
        <f t="shared" si="1"/>
        <v>11250</v>
      </c>
    </row>
    <row r="41" spans="1:10" s="6" customFormat="1" ht="55.5" customHeight="1">
      <c r="A41" s="64" t="s">
        <v>29</v>
      </c>
      <c r="B41" s="72"/>
      <c r="C41" s="62">
        <v>1.4111690050050001E+19</v>
      </c>
      <c r="D41" s="63"/>
      <c r="E41" s="61">
        <v>2800</v>
      </c>
      <c r="F41" s="61"/>
      <c r="G41" s="7">
        <v>700</v>
      </c>
      <c r="H41" s="7">
        <v>700</v>
      </c>
      <c r="I41" s="7">
        <v>700</v>
      </c>
      <c r="J41" s="7">
        <f t="shared" si="4"/>
        <v>700</v>
      </c>
    </row>
    <row r="42" spans="1:10" s="6" customFormat="1" ht="52.5" customHeight="1">
      <c r="A42" s="64" t="s">
        <v>29</v>
      </c>
      <c r="B42" s="72"/>
      <c r="C42" s="62">
        <v>8.1911690050049999E+19</v>
      </c>
      <c r="D42" s="63"/>
      <c r="E42" s="61">
        <v>1900</v>
      </c>
      <c r="F42" s="61"/>
      <c r="G42" s="7">
        <v>475</v>
      </c>
      <c r="H42" s="7">
        <v>475</v>
      </c>
      <c r="I42" s="7">
        <v>475</v>
      </c>
      <c r="J42" s="7">
        <f t="shared" si="4"/>
        <v>475</v>
      </c>
    </row>
    <row r="43" spans="1:10" ht="24" customHeight="1">
      <c r="A43" s="91" t="s">
        <v>30</v>
      </c>
      <c r="B43" s="92"/>
      <c r="C43" s="93"/>
      <c r="D43" s="93"/>
      <c r="E43" s="94">
        <f>E28+E29+E30+E31+E32+E33+E34+E35+E36+E37+E38+E39+E40+E41+E42</f>
        <v>1829000</v>
      </c>
      <c r="F43" s="94"/>
      <c r="G43" s="20">
        <f>G28+G29+G30+G31+G32+G33+G34+G35+G36+G37+G38+G39+G40+G41+G42</f>
        <v>251022</v>
      </c>
      <c r="H43" s="20">
        <f t="shared" ref="H43:I43" si="5">H28+H29+H30+H31+H32+H33+H34+H35+H36+H37+H38+H39+H40+H41+H42</f>
        <v>592882</v>
      </c>
      <c r="I43" s="20">
        <f t="shared" si="5"/>
        <v>537597</v>
      </c>
      <c r="J43" s="20">
        <f>E43-G43-H43-I43</f>
        <v>447499</v>
      </c>
    </row>
    <row r="44" spans="1:10" ht="35.25" customHeight="1">
      <c r="A44" s="89" t="s">
        <v>36</v>
      </c>
      <c r="B44" s="90"/>
      <c r="C44" s="84"/>
      <c r="D44" s="84"/>
      <c r="E44" s="88">
        <f>E27+E43</f>
        <v>23886200</v>
      </c>
      <c r="F44" s="88"/>
      <c r="G44" s="3">
        <f>G27+G43</f>
        <v>4098804</v>
      </c>
      <c r="H44" s="3">
        <f t="shared" ref="H44:J44" si="6">H27+H43</f>
        <v>2014770</v>
      </c>
      <c r="I44" s="3">
        <f t="shared" si="6"/>
        <v>10385702</v>
      </c>
      <c r="J44" s="3">
        <f t="shared" si="6"/>
        <v>7386924</v>
      </c>
    </row>
    <row r="46" spans="1:10" ht="9" customHeight="1"/>
    <row r="47" spans="1:10" ht="9" customHeight="1"/>
    <row r="48" spans="1:10" ht="15.75">
      <c r="C48" s="1" t="s">
        <v>31</v>
      </c>
    </row>
    <row r="49" spans="3:9" ht="15.75">
      <c r="C49" s="1" t="s">
        <v>32</v>
      </c>
    </row>
    <row r="50" spans="3:9" ht="15.75">
      <c r="C50" s="1" t="s">
        <v>33</v>
      </c>
    </row>
    <row r="51" spans="3:9" ht="9.75" customHeight="1">
      <c r="C51" s="1" t="s">
        <v>34</v>
      </c>
    </row>
    <row r="52" spans="3:9" ht="9.75" customHeight="1">
      <c r="C52" s="4" t="s">
        <v>35</v>
      </c>
    </row>
    <row r="53" spans="3:9" ht="7.5" customHeight="1">
      <c r="C53" s="4"/>
    </row>
    <row r="54" spans="3:9" ht="9.75" customHeight="1">
      <c r="C54" s="4"/>
    </row>
    <row r="55" spans="3:9" ht="9.75" customHeight="1">
      <c r="C55" s="4"/>
    </row>
    <row r="56" spans="3:9" ht="7.5" customHeight="1">
      <c r="C56" s="4"/>
    </row>
    <row r="57" spans="3:9">
      <c r="C57" s="4" t="s">
        <v>37</v>
      </c>
      <c r="D57" s="19" t="s">
        <v>52</v>
      </c>
      <c r="E57" s="99">
        <v>2018</v>
      </c>
    </row>
    <row r="58" spans="3:9" ht="21.75" customHeight="1">
      <c r="H58" s="2"/>
    </row>
    <row r="61" spans="3:9">
      <c r="H61" s="2"/>
      <c r="I61" s="2"/>
    </row>
  </sheetData>
  <mergeCells count="88">
    <mergeCell ref="A43:B43"/>
    <mergeCell ref="C43:D43"/>
    <mergeCell ref="E43:F43"/>
    <mergeCell ref="A39:B39"/>
    <mergeCell ref="C39:D39"/>
    <mergeCell ref="E39:F39"/>
    <mergeCell ref="E40:F40"/>
    <mergeCell ref="E41:F41"/>
    <mergeCell ref="C42:D42"/>
    <mergeCell ref="E42:F42"/>
    <mergeCell ref="C40:D40"/>
    <mergeCell ref="A38:B38"/>
    <mergeCell ref="C38:D38"/>
    <mergeCell ref="E38:F38"/>
    <mergeCell ref="A36:B36"/>
    <mergeCell ref="C36:D36"/>
    <mergeCell ref="E36:F36"/>
    <mergeCell ref="A37:B37"/>
    <mergeCell ref="C37:D37"/>
    <mergeCell ref="E37:F37"/>
    <mergeCell ref="C44:D44"/>
    <mergeCell ref="E44:F44"/>
    <mergeCell ref="A44:B44"/>
    <mergeCell ref="C28:D28"/>
    <mergeCell ref="C29:D29"/>
    <mergeCell ref="C30:D30"/>
    <mergeCell ref="C33:D33"/>
    <mergeCell ref="A42:B42"/>
    <mergeCell ref="C32:D32"/>
    <mergeCell ref="A40:B40"/>
    <mergeCell ref="A41:B41"/>
    <mergeCell ref="A34:B34"/>
    <mergeCell ref="A35:B35"/>
    <mergeCell ref="C41:D41"/>
    <mergeCell ref="C34:D34"/>
    <mergeCell ref="C35:D35"/>
    <mergeCell ref="C20:D20"/>
    <mergeCell ref="A30:B30"/>
    <mergeCell ref="A31:B31"/>
    <mergeCell ref="C23:D23"/>
    <mergeCell ref="A25:B25"/>
    <mergeCell ref="A27:B27"/>
    <mergeCell ref="A20:B20"/>
    <mergeCell ref="A21:B21"/>
    <mergeCell ref="A26:B26"/>
    <mergeCell ref="A24:B24"/>
    <mergeCell ref="A23:B23"/>
    <mergeCell ref="C26:D26"/>
    <mergeCell ref="E26:F26"/>
    <mergeCell ref="E28:F28"/>
    <mergeCell ref="A32:B32"/>
    <mergeCell ref="A33:B33"/>
    <mergeCell ref="E32:F32"/>
    <mergeCell ref="E33:F33"/>
    <mergeCell ref="E29:F29"/>
    <mergeCell ref="E27:F27"/>
    <mergeCell ref="E34:F34"/>
    <mergeCell ref="E35:F35"/>
    <mergeCell ref="A16:B17"/>
    <mergeCell ref="C16:D17"/>
    <mergeCell ref="E16:F17"/>
    <mergeCell ref="E30:F30"/>
    <mergeCell ref="C31:D31"/>
    <mergeCell ref="E31:F31"/>
    <mergeCell ref="E20:F20"/>
    <mergeCell ref="A28:B28"/>
    <mergeCell ref="A29:B29"/>
    <mergeCell ref="C27:D27"/>
    <mergeCell ref="C24:D24"/>
    <mergeCell ref="E24:F24"/>
    <mergeCell ref="C25:D25"/>
    <mergeCell ref="E25:F25"/>
    <mergeCell ref="E23:F23"/>
    <mergeCell ref="C21:D21"/>
    <mergeCell ref="A18:B18"/>
    <mergeCell ref="A19:B19"/>
    <mergeCell ref="F1:I10"/>
    <mergeCell ref="B13:I14"/>
    <mergeCell ref="A22:B22"/>
    <mergeCell ref="C18:D18"/>
    <mergeCell ref="E18:F18"/>
    <mergeCell ref="C19:D19"/>
    <mergeCell ref="E19:F19"/>
    <mergeCell ref="C22:D22"/>
    <mergeCell ref="E22:F22"/>
    <mergeCell ref="E21:F21"/>
    <mergeCell ref="B15:I15"/>
    <mergeCell ref="G16:J16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64" orientation="portrait" verticalDpi="0" r:id="rId1"/>
  <headerFooter alignWithMargins="0"/>
  <rowBreaks count="2" manualBreakCount="2">
    <brk id="27" max="9" man="1"/>
    <brk id="57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4"/>
  <sheetViews>
    <sheetView topLeftCell="A5" zoomScale="75" zoomScaleNormal="75" workbookViewId="0">
      <selection activeCell="E44" sqref="E44"/>
    </sheetView>
  </sheetViews>
  <sheetFormatPr defaultRowHeight="12.75"/>
  <cols>
    <col min="1" max="1" width="27.7109375" customWidth="1"/>
    <col min="2" max="2" width="2.28515625" customWidth="1"/>
    <col min="3" max="3" width="25.5703125" customWidth="1"/>
    <col min="4" max="4" width="2.28515625" customWidth="1"/>
    <col min="5" max="5" width="19.140625" customWidth="1"/>
    <col min="6" max="6" width="2.5703125" customWidth="1"/>
    <col min="7" max="7" width="15.5703125" customWidth="1"/>
    <col min="8" max="8" width="13.28515625" customWidth="1"/>
    <col min="9" max="9" width="14.5703125" customWidth="1"/>
    <col min="10" max="10" width="11" customWidth="1"/>
  </cols>
  <sheetData>
    <row r="1" spans="1:10">
      <c r="F1" s="98" t="s">
        <v>39</v>
      </c>
      <c r="G1" s="69"/>
      <c r="H1" s="69"/>
      <c r="I1" s="69"/>
    </row>
    <row r="2" spans="1:10">
      <c r="F2" s="69"/>
      <c r="G2" s="69"/>
      <c r="H2" s="69"/>
      <c r="I2" s="69"/>
    </row>
    <row r="3" spans="1:10">
      <c r="F3" s="69"/>
      <c r="G3" s="69"/>
      <c r="H3" s="69"/>
      <c r="I3" s="69"/>
    </row>
    <row r="4" spans="1:10">
      <c r="F4" s="69"/>
      <c r="G4" s="69"/>
      <c r="H4" s="69"/>
      <c r="I4" s="69"/>
    </row>
    <row r="5" spans="1:10">
      <c r="F5" s="69"/>
      <c r="G5" s="69"/>
      <c r="H5" s="69"/>
      <c r="I5" s="69"/>
    </row>
    <row r="6" spans="1:10">
      <c r="F6" s="69"/>
      <c r="G6" s="69"/>
      <c r="H6" s="69"/>
      <c r="I6" s="69"/>
    </row>
    <row r="7" spans="1:10">
      <c r="F7" s="69"/>
      <c r="G7" s="69"/>
      <c r="H7" s="69"/>
      <c r="I7" s="69"/>
    </row>
    <row r="8" spans="1:10">
      <c r="F8" s="69"/>
      <c r="G8" s="69"/>
      <c r="H8" s="69"/>
      <c r="I8" s="69"/>
    </row>
    <row r="9" spans="1:10" ht="41.25" customHeight="1">
      <c r="F9" s="69"/>
      <c r="G9" s="69"/>
      <c r="H9" s="69"/>
      <c r="I9" s="69"/>
    </row>
    <row r="10" spans="1:10" ht="23.25" customHeight="1">
      <c r="F10" s="69"/>
      <c r="G10" s="69"/>
      <c r="H10" s="69"/>
      <c r="I10" s="69"/>
    </row>
    <row r="11" spans="1:10" ht="27" customHeight="1"/>
    <row r="12" spans="1:10" ht="9.75" customHeight="1"/>
    <row r="13" spans="1:10" ht="24" customHeight="1">
      <c r="A13" t="s">
        <v>42</v>
      </c>
      <c r="B13" s="30" t="s">
        <v>40</v>
      </c>
      <c r="C13" s="31" t="s">
        <v>43</v>
      </c>
      <c r="D13" s="31" t="s">
        <v>44</v>
      </c>
      <c r="E13" s="31" t="s">
        <v>45</v>
      </c>
      <c r="F13" s="31" t="s">
        <v>46</v>
      </c>
      <c r="G13" s="31" t="s">
        <v>47</v>
      </c>
      <c r="H13" s="31" t="s">
        <v>48</v>
      </c>
      <c r="I13" s="31" t="s">
        <v>49</v>
      </c>
      <c r="J13" t="s">
        <v>50</v>
      </c>
    </row>
    <row r="14" spans="1:10" ht="29.25" customHeight="1">
      <c r="B14" s="31"/>
      <c r="C14" s="31"/>
      <c r="D14" s="31"/>
      <c r="E14" s="31"/>
      <c r="F14" s="31"/>
      <c r="G14" s="31"/>
      <c r="H14" s="31"/>
      <c r="I14" s="31"/>
    </row>
    <row r="15" spans="1:10" ht="12" customHeight="1">
      <c r="B15" s="17" t="s">
        <v>0</v>
      </c>
      <c r="C15" s="18"/>
      <c r="D15" s="18"/>
      <c r="E15" s="18"/>
      <c r="F15" s="18"/>
      <c r="G15" s="18"/>
      <c r="H15" s="18"/>
      <c r="I15" s="18"/>
    </row>
    <row r="16" spans="1:10" ht="52.5" customHeight="1">
      <c r="A16" s="32" t="s">
        <v>1</v>
      </c>
      <c r="B16" s="33"/>
      <c r="C16" s="34" t="s">
        <v>2</v>
      </c>
      <c r="D16" s="35"/>
      <c r="E16" s="34" t="s">
        <v>3</v>
      </c>
      <c r="F16" s="35"/>
      <c r="G16" s="36" t="s">
        <v>4</v>
      </c>
      <c r="H16" s="36"/>
      <c r="I16" s="36"/>
      <c r="J16" s="36"/>
    </row>
    <row r="17" spans="1:10" ht="21" customHeight="1">
      <c r="A17" s="33"/>
      <c r="B17" s="33"/>
      <c r="C17" s="35"/>
      <c r="D17" s="35"/>
      <c r="E17" s="35"/>
      <c r="F17" s="35"/>
      <c r="G17" s="26" t="s">
        <v>5</v>
      </c>
      <c r="H17" s="26" t="s">
        <v>6</v>
      </c>
      <c r="I17" s="26" t="s">
        <v>7</v>
      </c>
      <c r="J17" s="26" t="s">
        <v>8</v>
      </c>
    </row>
    <row r="18" spans="1:10" ht="137.25" customHeight="1">
      <c r="A18" s="37" t="s">
        <v>9</v>
      </c>
      <c r="B18" s="38"/>
      <c r="C18" s="39">
        <v>1.8210102010009999E+19</v>
      </c>
      <c r="D18" s="40"/>
      <c r="E18" s="41">
        <v>16785800</v>
      </c>
      <c r="F18" s="41"/>
      <c r="G18" s="27">
        <v>3021444</v>
      </c>
      <c r="H18" s="27">
        <v>50357</v>
      </c>
      <c r="I18" s="27">
        <v>8443258</v>
      </c>
      <c r="J18" s="28">
        <f>E18-G18-H18-I18</f>
        <v>5270741</v>
      </c>
    </row>
    <row r="19" spans="1:10" ht="133.5" customHeight="1">
      <c r="A19" s="42" t="s">
        <v>10</v>
      </c>
      <c r="B19" s="43"/>
      <c r="C19" s="44">
        <v>1.821010202001E+19</v>
      </c>
      <c r="D19" s="45"/>
      <c r="E19" s="46">
        <v>0</v>
      </c>
      <c r="F19" s="47"/>
      <c r="G19" s="27"/>
      <c r="H19" s="27"/>
      <c r="I19" s="27"/>
      <c r="J19" s="28"/>
    </row>
    <row r="20" spans="1:10" ht="76.5" customHeight="1">
      <c r="A20" s="37" t="s">
        <v>11</v>
      </c>
      <c r="B20" s="38"/>
      <c r="C20" s="39">
        <v>1.8210102030009999E+19</v>
      </c>
      <c r="D20" s="40"/>
      <c r="E20" s="41">
        <v>0</v>
      </c>
      <c r="F20" s="41"/>
      <c r="G20" s="27"/>
      <c r="H20" s="27"/>
      <c r="I20" s="27"/>
      <c r="J20" s="28"/>
    </row>
    <row r="21" spans="1:10" ht="176.25" customHeight="1">
      <c r="A21" s="37" t="s">
        <v>12</v>
      </c>
      <c r="B21" s="48"/>
      <c r="C21" s="39">
        <v>1.821010204001E+19</v>
      </c>
      <c r="D21" s="40"/>
      <c r="E21" s="41">
        <v>58300</v>
      </c>
      <c r="F21" s="41"/>
      <c r="G21" s="27">
        <v>12010</v>
      </c>
      <c r="H21" s="27">
        <v>6296</v>
      </c>
      <c r="I21" s="27">
        <v>1924</v>
      </c>
      <c r="J21" s="28">
        <f t="shared" ref="J21:J26" si="0">E21-G21-H21-I21</f>
        <v>38070</v>
      </c>
    </row>
    <row r="22" spans="1:10" ht="27.75" customHeight="1">
      <c r="A22" s="37" t="s">
        <v>13</v>
      </c>
      <c r="B22" s="48"/>
      <c r="C22" s="39">
        <v>1.8210502000020001E+19</v>
      </c>
      <c r="D22" s="40"/>
      <c r="E22" s="41">
        <v>1700000</v>
      </c>
      <c r="F22" s="41"/>
      <c r="G22" s="27">
        <v>394400</v>
      </c>
      <c r="H22" s="27">
        <v>476000</v>
      </c>
      <c r="I22" s="27">
        <v>425000</v>
      </c>
      <c r="J22" s="28">
        <f t="shared" si="0"/>
        <v>404600</v>
      </c>
    </row>
    <row r="23" spans="1:10" ht="21" customHeight="1">
      <c r="A23" s="37" t="s">
        <v>14</v>
      </c>
      <c r="B23" s="48"/>
      <c r="C23" s="39">
        <v>1.821050300001E+19</v>
      </c>
      <c r="D23" s="40"/>
      <c r="E23" s="41">
        <v>19100</v>
      </c>
      <c r="F23" s="41"/>
      <c r="G23" s="27">
        <v>1970</v>
      </c>
      <c r="H23" s="27">
        <v>2204</v>
      </c>
      <c r="I23" s="27">
        <v>7067</v>
      </c>
      <c r="J23" s="28">
        <f t="shared" si="0"/>
        <v>7859</v>
      </c>
    </row>
    <row r="24" spans="1:10" ht="78" customHeight="1">
      <c r="A24" s="37" t="s">
        <v>15</v>
      </c>
      <c r="B24" s="48"/>
      <c r="C24" s="39">
        <v>1.8210504020020001E+19</v>
      </c>
      <c r="D24" s="40"/>
      <c r="E24" s="41">
        <v>714500</v>
      </c>
      <c r="F24" s="41"/>
      <c r="G24" s="27">
        <v>192200</v>
      </c>
      <c r="H24" s="27">
        <v>57875</v>
      </c>
      <c r="I24" s="27">
        <v>77166</v>
      </c>
      <c r="J24" s="28">
        <f t="shared" si="0"/>
        <v>387259</v>
      </c>
    </row>
    <row r="25" spans="1:10" ht="45.75" customHeight="1">
      <c r="A25" s="37" t="s">
        <v>16</v>
      </c>
      <c r="B25" s="48"/>
      <c r="C25" s="39">
        <v>1.821070102001E+19</v>
      </c>
      <c r="D25" s="40"/>
      <c r="E25" s="41">
        <v>2328500</v>
      </c>
      <c r="F25" s="41"/>
      <c r="G25" s="27">
        <v>165324</v>
      </c>
      <c r="H25" s="27">
        <v>749780</v>
      </c>
      <c r="I25" s="27">
        <v>807990</v>
      </c>
      <c r="J25" s="28">
        <f t="shared" si="0"/>
        <v>605406</v>
      </c>
    </row>
    <row r="26" spans="1:10" ht="102.75" customHeight="1">
      <c r="A26" s="37" t="s">
        <v>17</v>
      </c>
      <c r="B26" s="48"/>
      <c r="C26" s="39">
        <v>1.8210803010009999E+19</v>
      </c>
      <c r="D26" s="40"/>
      <c r="E26" s="41">
        <v>451000</v>
      </c>
      <c r="F26" s="41"/>
      <c r="G26" s="27">
        <v>60434</v>
      </c>
      <c r="H26" s="27">
        <v>79376</v>
      </c>
      <c r="I26" s="27">
        <v>85700</v>
      </c>
      <c r="J26" s="28">
        <f t="shared" si="0"/>
        <v>225490</v>
      </c>
    </row>
    <row r="27" spans="1:10">
      <c r="A27" s="49" t="s">
        <v>18</v>
      </c>
      <c r="B27" s="50"/>
      <c r="C27" s="40"/>
      <c r="D27" s="40"/>
      <c r="E27" s="51">
        <f>SUM(E18:F26)</f>
        <v>22057200</v>
      </c>
      <c r="F27" s="51"/>
      <c r="G27" s="29">
        <f>SUM(G18:G26)</f>
        <v>3847782</v>
      </c>
      <c r="H27" s="29">
        <f>SUM(H18:H26)</f>
        <v>1421888</v>
      </c>
      <c r="I27" s="29">
        <f>SUM(I18:I26)</f>
        <v>9848105</v>
      </c>
      <c r="J27" s="29">
        <f>SUM(J18:J26)</f>
        <v>6939425</v>
      </c>
    </row>
    <row r="28" spans="1:10" ht="132.75" customHeight="1">
      <c r="A28" s="37" t="s">
        <v>19</v>
      </c>
      <c r="B28" s="48"/>
      <c r="C28" s="39">
        <v>9.0111105013100003E+19</v>
      </c>
      <c r="D28" s="40"/>
      <c r="E28" s="41">
        <v>1496000</v>
      </c>
      <c r="F28" s="41"/>
      <c r="G28" s="27">
        <v>103225</v>
      </c>
      <c r="H28" s="27">
        <v>493680</v>
      </c>
      <c r="I28" s="27">
        <v>495180</v>
      </c>
      <c r="J28" s="28">
        <f>E28-G28-H28-I28</f>
        <v>403915</v>
      </c>
    </row>
    <row r="29" spans="1:10" ht="174.75" customHeight="1">
      <c r="A29" s="37" t="s">
        <v>20</v>
      </c>
      <c r="B29" s="38"/>
      <c r="C29" s="39">
        <v>9.0111105035049992E+19</v>
      </c>
      <c r="D29" s="40"/>
      <c r="E29" s="41">
        <v>113000</v>
      </c>
      <c r="F29" s="41"/>
      <c r="G29" s="27">
        <v>55370</v>
      </c>
      <c r="H29" s="27">
        <v>33109</v>
      </c>
      <c r="I29" s="27">
        <v>12317</v>
      </c>
      <c r="J29" s="27">
        <f>E29-G29-H29-I29</f>
        <v>12204</v>
      </c>
    </row>
    <row r="30" spans="1:10" ht="36">
      <c r="A30" s="37" t="s">
        <v>21</v>
      </c>
      <c r="B30" s="38"/>
      <c r="C30" s="39">
        <v>4.8112010100100004E+18</v>
      </c>
      <c r="D30" s="40"/>
      <c r="E30" s="41">
        <v>1700</v>
      </c>
      <c r="F30" s="41"/>
      <c r="G30" s="27">
        <v>272</v>
      </c>
      <c r="H30" s="27">
        <v>578</v>
      </c>
      <c r="I30" s="27">
        <v>323</v>
      </c>
      <c r="J30" s="27">
        <f>E30-G30-H30-I30</f>
        <v>527</v>
      </c>
    </row>
    <row r="31" spans="1:10" ht="24" hidden="1">
      <c r="A31" s="37" t="s">
        <v>22</v>
      </c>
      <c r="B31" s="38"/>
      <c r="C31" s="39">
        <v>4.8112010400100004E+18</v>
      </c>
      <c r="D31" s="40"/>
      <c r="E31" s="41">
        <v>0</v>
      </c>
      <c r="F31" s="41"/>
      <c r="G31" s="27"/>
      <c r="H31" s="27"/>
      <c r="I31" s="27"/>
      <c r="J31" s="27"/>
    </row>
    <row r="32" spans="1:10" ht="48">
      <c r="A32" s="37" t="s">
        <v>23</v>
      </c>
      <c r="B32" s="48"/>
      <c r="C32" s="39">
        <v>9.0411301995049992E+19</v>
      </c>
      <c r="D32" s="39"/>
      <c r="E32" s="41">
        <v>0</v>
      </c>
      <c r="F32" s="41"/>
      <c r="G32" s="27">
        <v>0</v>
      </c>
      <c r="H32" s="27">
        <v>0</v>
      </c>
      <c r="I32" s="27">
        <v>0</v>
      </c>
      <c r="J32" s="27">
        <f t="shared" ref="J32:J40" si="1">E32-G32-H32-I32</f>
        <v>0</v>
      </c>
    </row>
    <row r="33" spans="1:10" ht="61.5" customHeight="1">
      <c r="A33" s="37" t="s">
        <v>24</v>
      </c>
      <c r="B33" s="48"/>
      <c r="C33" s="39">
        <v>9.0411302995050004E+19</v>
      </c>
      <c r="D33" s="39"/>
      <c r="E33" s="41">
        <v>0</v>
      </c>
      <c r="F33" s="41"/>
      <c r="G33" s="27">
        <v>0</v>
      </c>
      <c r="H33" s="27">
        <v>0</v>
      </c>
      <c r="I33" s="27">
        <v>0</v>
      </c>
      <c r="J33" s="27">
        <f t="shared" si="1"/>
        <v>0</v>
      </c>
    </row>
    <row r="34" spans="1:10" ht="87.75" customHeight="1">
      <c r="A34" s="37" t="s">
        <v>25</v>
      </c>
      <c r="B34" s="48"/>
      <c r="C34" s="39">
        <v>9.0111406013099999E+19</v>
      </c>
      <c r="D34" s="40"/>
      <c r="E34" s="41">
        <v>0</v>
      </c>
      <c r="F34" s="41"/>
      <c r="G34" s="27">
        <v>0</v>
      </c>
      <c r="H34" s="27">
        <v>0</v>
      </c>
      <c r="I34" s="27">
        <v>0</v>
      </c>
      <c r="J34" s="27">
        <f t="shared" si="1"/>
        <v>0</v>
      </c>
    </row>
    <row r="35" spans="1:10" ht="84" customHeight="1">
      <c r="A35" s="37" t="s">
        <v>41</v>
      </c>
      <c r="B35" s="48"/>
      <c r="C35" s="39">
        <v>1.8211603010009999E+19</v>
      </c>
      <c r="D35" s="40"/>
      <c r="E35" s="41">
        <v>13000</v>
      </c>
      <c r="F35" s="41"/>
      <c r="G35" s="27">
        <v>1560</v>
      </c>
      <c r="H35" s="27">
        <v>4550</v>
      </c>
      <c r="I35" s="27">
        <v>3250</v>
      </c>
      <c r="J35" s="27">
        <f t="shared" si="1"/>
        <v>3640</v>
      </c>
    </row>
    <row r="36" spans="1:10" ht="117.75" customHeight="1">
      <c r="A36" s="37" t="s">
        <v>26</v>
      </c>
      <c r="B36" s="37"/>
      <c r="C36" s="39">
        <v>1.8211608010009999E+19</v>
      </c>
      <c r="D36" s="40"/>
      <c r="E36" s="41">
        <v>2500</v>
      </c>
      <c r="F36" s="41"/>
      <c r="G36" s="27">
        <v>625</v>
      </c>
      <c r="H36" s="27">
        <v>625</v>
      </c>
      <c r="I36" s="27">
        <v>625</v>
      </c>
      <c r="J36" s="27">
        <f t="shared" si="1"/>
        <v>625</v>
      </c>
    </row>
    <row r="37" spans="1:10" ht="109.5" customHeight="1">
      <c r="A37" s="37" t="s">
        <v>28</v>
      </c>
      <c r="B37" s="37"/>
      <c r="C37" s="39">
        <v>1.8811643000009998E+19</v>
      </c>
      <c r="D37" s="40"/>
      <c r="E37" s="41">
        <v>20500</v>
      </c>
      <c r="F37" s="41"/>
      <c r="G37" s="27">
        <v>2255</v>
      </c>
      <c r="H37" s="27">
        <v>1640</v>
      </c>
      <c r="I37" s="27">
        <v>4059</v>
      </c>
      <c r="J37" s="27">
        <f t="shared" si="1"/>
        <v>12546</v>
      </c>
    </row>
    <row r="38" spans="1:10" ht="54.75" customHeight="1">
      <c r="A38" s="37" t="s">
        <v>29</v>
      </c>
      <c r="B38" s="37"/>
      <c r="C38" s="39">
        <v>1.8811690050049999E+19</v>
      </c>
      <c r="D38" s="40"/>
      <c r="E38" s="41">
        <v>146300</v>
      </c>
      <c r="F38" s="41"/>
      <c r="G38" s="27">
        <v>80465</v>
      </c>
      <c r="H38" s="27">
        <v>49700</v>
      </c>
      <c r="I38" s="27">
        <v>16093</v>
      </c>
      <c r="J38" s="27">
        <f t="shared" si="1"/>
        <v>42</v>
      </c>
    </row>
    <row r="39" spans="1:10" ht="60" customHeight="1">
      <c r="A39" s="37" t="s">
        <v>29</v>
      </c>
      <c r="B39" s="37"/>
      <c r="C39" s="21">
        <v>8.3111690050049999E+19</v>
      </c>
      <c r="D39" s="22"/>
      <c r="E39" s="52">
        <v>6300</v>
      </c>
      <c r="F39" s="52"/>
      <c r="G39" s="28">
        <v>1575</v>
      </c>
      <c r="H39" s="28">
        <v>1575</v>
      </c>
      <c r="I39" s="28">
        <v>1575</v>
      </c>
      <c r="J39" s="28">
        <v>1575</v>
      </c>
    </row>
    <row r="40" spans="1:10" ht="91.5" customHeight="1">
      <c r="A40" s="15" t="s">
        <v>27</v>
      </c>
      <c r="B40" s="16"/>
      <c r="C40" s="12">
        <v>1.411162800001E+19</v>
      </c>
      <c r="D40" s="13"/>
      <c r="E40" s="11">
        <v>25000</v>
      </c>
      <c r="F40" s="11"/>
      <c r="G40" s="7">
        <v>4500</v>
      </c>
      <c r="H40" s="7">
        <v>6250</v>
      </c>
      <c r="I40" s="7">
        <v>3000</v>
      </c>
      <c r="J40" s="7">
        <f t="shared" si="1"/>
        <v>11250</v>
      </c>
    </row>
    <row r="41" spans="1:10" ht="101.25" customHeight="1">
      <c r="A41" s="15" t="s">
        <v>29</v>
      </c>
      <c r="B41" s="16"/>
      <c r="C41" s="12">
        <v>1.4111690050050001E+19</v>
      </c>
      <c r="D41" s="13"/>
      <c r="E41" s="11">
        <v>2800</v>
      </c>
      <c r="F41" s="11"/>
      <c r="G41" s="7">
        <v>700</v>
      </c>
      <c r="H41" s="7">
        <v>700</v>
      </c>
      <c r="I41" s="7">
        <v>700</v>
      </c>
      <c r="J41" s="7">
        <v>700</v>
      </c>
    </row>
    <row r="42" spans="1:10" ht="72.75" customHeight="1">
      <c r="A42" s="15" t="s">
        <v>29</v>
      </c>
      <c r="B42" s="16"/>
      <c r="C42" s="12">
        <v>8.1911690050049999E+19</v>
      </c>
      <c r="D42" s="13"/>
      <c r="E42" s="11">
        <v>1900</v>
      </c>
      <c r="F42" s="11"/>
      <c r="G42" s="7">
        <v>475</v>
      </c>
      <c r="H42" s="7">
        <v>475</v>
      </c>
      <c r="I42" s="7">
        <v>475</v>
      </c>
      <c r="J42" s="7">
        <v>475</v>
      </c>
    </row>
    <row r="43" spans="1:10" ht="15.75">
      <c r="A43" s="14" t="s">
        <v>30</v>
      </c>
      <c r="B43" s="23"/>
      <c r="C43" s="24"/>
      <c r="D43" s="24"/>
      <c r="E43" s="58">
        <f>E28+E29+E30+E31+E32+E33+E34+E35+E36+E37+E38+E39+E40+E41+E42</f>
        <v>1829000</v>
      </c>
      <c r="F43" s="25"/>
      <c r="G43" s="59">
        <f>G28+G29+G30+G31+G32+G33+G34+G35+G36+G37+G38+G39+G40+G41+G42</f>
        <v>251022</v>
      </c>
      <c r="H43" s="59">
        <f t="shared" ref="H43:J43" si="2">H28+H29+H30+H31+H32+H33+H34+H35+H36+H37+H38+H39+H40+H41+H42</f>
        <v>592882</v>
      </c>
      <c r="I43" s="59">
        <f t="shared" si="2"/>
        <v>537597</v>
      </c>
      <c r="J43" s="59">
        <f t="shared" si="2"/>
        <v>447499</v>
      </c>
    </row>
    <row r="44" spans="1:10" ht="40.5" customHeight="1">
      <c r="A44" s="53" t="s">
        <v>36</v>
      </c>
      <c r="B44" s="54"/>
      <c r="C44" s="55"/>
      <c r="D44" s="55"/>
      <c r="E44" s="60">
        <f>E27+E43</f>
        <v>23886200</v>
      </c>
      <c r="F44" s="56"/>
      <c r="G44" s="57">
        <f>G27+G43</f>
        <v>4098804</v>
      </c>
      <c r="H44" s="57">
        <f t="shared" ref="H44:J44" si="3">H27+H43</f>
        <v>2014770</v>
      </c>
      <c r="I44" s="57">
        <f t="shared" si="3"/>
        <v>10385702</v>
      </c>
      <c r="J44" s="57">
        <f t="shared" si="3"/>
        <v>7386924</v>
      </c>
    </row>
  </sheetData>
  <mergeCells count="1">
    <mergeCell ref="F1:I10"/>
  </mergeCells>
  <phoneticPr fontId="0" type="noConversion"/>
  <pageMargins left="0.75" right="0.75" top="1" bottom="1" header="0.5" footer="0.5"/>
  <pageSetup paperSize="9" orientation="portrait" verticalDpi="0" r:id="rId1"/>
  <headerFooter alignWithMargins="0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2019-01-25T09:20:56Z</cp:lastPrinted>
  <dcterms:created xsi:type="dcterms:W3CDTF">1996-10-08T23:32:33Z</dcterms:created>
  <dcterms:modified xsi:type="dcterms:W3CDTF">2019-01-25T09:24:33Z</dcterms:modified>
</cp:coreProperties>
</file>